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425" yWindow="1200" windowWidth="12195" windowHeight="10380"/>
  </bookViews>
  <sheets>
    <sheet name="зеленая 13" sheetId="60" r:id="rId1"/>
  </sheets>
  <calcPr calcId="144525"/>
</workbook>
</file>

<file path=xl/calcChain.xml><?xml version="1.0" encoding="utf-8"?>
<calcChain xmlns="http://schemas.openxmlformats.org/spreadsheetml/2006/main">
  <c r="G11" i="60" l="1"/>
  <c r="G10" i="60"/>
  <c r="C12" i="60" l="1"/>
  <c r="D30" i="60"/>
  <c r="D28" i="60"/>
  <c r="D36" i="60"/>
  <c r="D24" i="60"/>
  <c r="D22" i="60" s="1"/>
  <c r="D18" i="60"/>
  <c r="D16" i="60" s="1"/>
  <c r="D42" i="60" s="1"/>
  <c r="F12" i="60"/>
  <c r="E12" i="60"/>
  <c r="D34" i="60"/>
  <c r="D43" i="60" l="1"/>
</calcChain>
</file>

<file path=xl/sharedStrings.xml><?xml version="1.0" encoding="utf-8"?>
<sst xmlns="http://schemas.openxmlformats.org/spreadsheetml/2006/main" count="80" uniqueCount="48">
  <si>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</si>
  <si>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</si>
  <si>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</si>
  <si>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</si>
  <si>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</si>
  <si>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</si>
  <si>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</si>
  <si>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</si>
  <si>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>Материалы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</si>
  <si>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</si>
  <si>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</si>
  <si>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</si>
  <si>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Благоустройство и обеспечение санитарного состояния жилых зданий и придомовой территории - всего:</t>
  </si>
  <si>
    <t>Общеэксплуатационные расходы</t>
  </si>
  <si>
    <t>ПЕРЕРАСХОД ПО ДОМУ ЗА ВЫПОЛНЕННЫЕ РАБОТЫ</t>
  </si>
  <si>
    <t>ИТОГО ФАКТИЧЕСКИХ РАСХОДОВ: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</si>
  <si>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</si>
  <si>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</si>
  <si>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Материалы </t>
  </si>
  <si>
    <t>Оплата труда рабочих, занятых благоустройством и обслуживанием</t>
  </si>
  <si>
    <t>Приложение №6 к договору управления</t>
  </si>
  <si>
    <t>Услуги сторонних организаций:</t>
  </si>
  <si>
    <t xml:space="preserve">Прочие расходы </t>
  </si>
  <si>
    <t>Зарабатная плата</t>
  </si>
  <si>
    <t xml:space="preserve">Электроэнергия ОДН 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</si>
  <si>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</si>
  <si>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</si>
  <si>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</si>
  <si>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</si>
  <si>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</si>
  <si>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>Расходы</t>
  </si>
  <si>
    <t xml:space="preserve">Начислено </t>
  </si>
  <si>
    <t xml:space="preserve">Оплачено </t>
  </si>
  <si>
    <t xml:space="preserve">Поступление от населения </t>
  </si>
  <si>
    <t>Содержание жилья</t>
  </si>
  <si>
    <t>Задолженность на 1.01.2017</t>
  </si>
  <si>
    <t>Электроэнергия ОДН</t>
  </si>
  <si>
    <t>аренда адм. здания, коммун., канц., почт., телефон рас., орг. техника обуч. кадров</t>
  </si>
  <si>
    <t>Итого Доходов</t>
  </si>
  <si>
    <t xml:space="preserve">Прочие прямые </t>
  </si>
  <si>
    <t>Внеэкслуатационные расходы</t>
  </si>
  <si>
    <t xml:space="preserve">руб. </t>
  </si>
  <si>
    <t>Услуги сторонних организации(проверка вентканалов)</t>
  </si>
  <si>
    <t>Услуги сторонних организаций(обсл. тс., тех. обсл. газопроводов)</t>
  </si>
  <si>
    <t>Расходы на аварийную службу</t>
  </si>
  <si>
    <t xml:space="preserve">    ОТЧЁТ  ООО "УК п.Октябрьский" по содержанию и текущему ремонту общего имущества многоквартирного дома за 2017год</t>
  </si>
  <si>
    <t>Адрес: пгт. Октябрьский ул.Зеленая д. 13</t>
  </si>
  <si>
    <t xml:space="preserve">                                                        ООО "Управляющая компания  п.Октябрьский"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</si>
</sst>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8" fillId="0" borderId="1" xfId="0" applyFont="1" applyBorder="1"/>
    <xf numFmtId="0" fontId="5" fillId="0" borderId="0" xfId="0" applyFont="1" applyBorder="1"/>
    <xf numFmtId="0" fontId="1" fillId="0" borderId="2" xfId="0" applyFont="1" applyBorder="1"/>
    <xf numFmtId="0" fontId="1" fillId="0" borderId="1" xfId="0" applyFont="1" applyBorder="1"/>
    <xf numFmtId="0" fontId="11" fillId="0" borderId="1" xfId="0" applyFont="1" applyBorder="1"/>
    <xf numFmtId="0" fontId="1" fillId="0" borderId="0" xfId="0" applyFont="1" applyFill="1"/>
    <xf numFmtId="0" fontId="11" fillId="0" borderId="1" xfId="0" applyFont="1" applyBorder="1" applyAlignment="1">
      <alignment horizontal="center"/>
    </xf>
    <xf numFmtId="0" fontId="1" fillId="0" borderId="2" xfId="0" applyFont="1" applyFill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/>
    <xf numFmtId="0" fontId="0" fillId="0" borderId="0" xfId="0" applyBorder="1" applyAlignment="1"/>
    <xf numFmtId="2" fontId="1" fillId="0" borderId="0" xfId="0" applyNumberFormat="1" applyFont="1"/>
    <xf numFmtId="0" fontId="17" fillId="0" borderId="1" xfId="0" applyFont="1" applyBorder="1"/>
    <xf numFmtId="0" fontId="1" fillId="0" borderId="3" xfId="0" applyNumberFormat="1" applyFont="1" applyBorder="1" applyAlignment="1"/>
    <xf numFmtId="0" fontId="1" fillId="0" borderId="3" xfId="0" applyFont="1" applyBorder="1" applyAlignment="1"/>
    <xf numFmtId="0" fontId="1" fillId="2" borderId="0" xfId="0" applyFont="1" applyFill="1"/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1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" fillId="0" borderId="3" xfId="0" applyNumberFormat="1" applyFont="1" applyBorder="1" applyAlignment="1"/>
    <xf numFmtId="0" fontId="1" fillId="0" borderId="4" xfId="0" applyNumberFormat="1" applyFont="1" applyBorder="1" applyAlignment="1"/>
    <xf numFmtId="0" fontId="1" fillId="0" borderId="5" xfId="0" applyNumberFormat="1" applyFont="1" applyBorder="1" applyAlignment="1"/>
    <xf numFmtId="0" fontId="13" fillId="0" borderId="4" xfId="0" applyNumberFormat="1" applyFont="1" applyBorder="1" applyAlignment="1">
      <alignment horizontal="left"/>
    </xf>
    <xf numFmtId="0" fontId="14" fillId="0" borderId="4" xfId="0" applyNumberFormat="1" applyFont="1" applyBorder="1" applyAlignment="1">
      <alignment horizontal="left"/>
    </xf>
    <xf numFmtId="0" fontId="11" fillId="0" borderId="3" xfId="0" applyFont="1" applyBorder="1" applyAlignment="1">
      <alignment wrapText="1"/>
    </xf>
    <xf numFmtId="0" fontId="12" fillId="0" borderId="5" xfId="0" applyFont="1" applyBorder="1" applyAlignment="1">
      <alignment wrapText="1"/>
    </xf>
    <xf numFmtId="2" fontId="11" fillId="0" borderId="3" xfId="0" applyNumberFormat="1" applyFont="1" applyBorder="1" applyAlignment="1"/>
    <xf numFmtId="0" fontId="12" fillId="0" borderId="4" xfId="0" applyNumberFormat="1" applyFont="1" applyBorder="1" applyAlignment="1"/>
    <xf numFmtId="0" fontId="12" fillId="0" borderId="5" xfId="0" applyFont="1" applyBorder="1" applyAlignment="1"/>
    <xf numFmtId="2" fontId="1" fillId="0" borderId="3" xfId="0" applyNumberFormat="1" applyFont="1" applyBorder="1" applyAlignment="1"/>
    <xf numFmtId="0" fontId="0" fillId="0" borderId="4" xfId="0" applyNumberFormat="1" applyBorder="1" applyAlignment="1"/>
    <xf numFmtId="0" fontId="0" fillId="0" borderId="5" xfId="0" applyBorder="1" applyAlignment="1"/>
    <xf numFmtId="0" fontId="11" fillId="0" borderId="9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/>
    </xf>
    <xf numFmtId="0" fontId="1" fillId="0" borderId="3" xfId="0" applyFont="1" applyBorder="1" applyAlignment="1"/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2" fontId="0" fillId="0" borderId="4" xfId="0" applyNumberFormat="1" applyBorder="1" applyAlignment="1"/>
    <xf numFmtId="2" fontId="0" fillId="0" borderId="5" xfId="0" applyNumberFormat="1" applyBorder="1" applyAlignment="1"/>
    <xf numFmtId="1" fontId="1" fillId="0" borderId="3" xfId="0" applyNumberFormat="1" applyFont="1" applyBorder="1" applyAlignment="1"/>
    <xf numFmtId="0" fontId="6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/>
    <xf numFmtId="0" fontId="9" fillId="0" borderId="0" xfId="0" applyFont="1" applyBorder="1" applyAlignment="1"/>
    <xf numFmtId="0" fontId="0" fillId="0" borderId="5" xfId="0" applyNumberFormat="1" applyBorder="1" applyAlignment="1"/>
    <xf numFmtId="2" fontId="1" fillId="2" borderId="3" xfId="0" applyNumberFormat="1" applyFont="1" applyFill="1" applyBorder="1" applyAlignment="1"/>
    <xf numFmtId="0" fontId="18" fillId="2" borderId="4" xfId="0" applyNumberFormat="1" applyFont="1" applyFill="1" applyBorder="1" applyAlignment="1"/>
    <xf numFmtId="0" fontId="18" fillId="2" borderId="5" xfId="0" applyFont="1" applyFill="1" applyBorder="1" applyAlignment="1"/>
    <xf numFmtId="0" fontId="9" fillId="0" borderId="6" xfId="0" applyFont="1" applyBorder="1" applyAlignment="1"/>
    <xf numFmtId="0" fontId="0" fillId="0" borderId="6" xfId="0" applyBorder="1" applyAlignment="1"/>
    <xf numFmtId="0" fontId="12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7"/>
  <sheetViews>
    <sheetView tabSelected="1" zoomScaleNormal="100" workbookViewId="0">
      <selection activeCell="G11" sqref="G11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60" t="s">
        <v>20</v>
      </c>
      <c r="B1" s="61"/>
      <c r="C1" s="61"/>
      <c r="D1" s="61"/>
      <c r="E1" s="61"/>
      <c r="F1" s="2"/>
    </row>
    <row r="2" spans="1:11" ht="33" customHeight="1" x14ac:dyDescent="0.25">
      <c r="A2" s="62" t="s">
        <v>45</v>
      </c>
      <c r="B2" s="63"/>
      <c r="C2" s="63"/>
      <c r="D2" s="63"/>
      <c r="E2" s="63"/>
      <c r="F2" s="3"/>
    </row>
    <row r="3" spans="1:11" ht="20.25" customHeight="1" x14ac:dyDescent="0.25">
      <c r="A3" s="64" t="s">
        <v>46</v>
      </c>
      <c r="B3" s="63"/>
      <c r="C3" s="63"/>
      <c r="D3" s="63"/>
      <c r="E3" s="63"/>
    </row>
    <row r="4" spans="1:11" ht="20.25" x14ac:dyDescent="0.3">
      <c r="A4" s="65" t="s">
        <v>25</v>
      </c>
      <c r="B4" s="66"/>
      <c r="C4" s="66"/>
      <c r="D4" s="66"/>
      <c r="E4" s="66"/>
    </row>
    <row r="5" spans="1:11" x14ac:dyDescent="0.25">
      <c r="A5" s="12">
        <v>1</v>
      </c>
      <c r="B5" s="12" t="s">
        <v>26</v>
      </c>
      <c r="C5" s="53">
        <v>810.93</v>
      </c>
      <c r="D5" s="67"/>
      <c r="E5" s="16"/>
    </row>
    <row r="6" spans="1:11" x14ac:dyDescent="0.25">
      <c r="A6" s="12">
        <v>2</v>
      </c>
      <c r="B6" s="12" t="s">
        <v>27</v>
      </c>
      <c r="C6" s="44">
        <v>452.43</v>
      </c>
      <c r="D6" s="46"/>
      <c r="E6" s="11"/>
    </row>
    <row r="7" spans="1:11" x14ac:dyDescent="0.25">
      <c r="A7" s="12">
        <v>3</v>
      </c>
      <c r="B7" s="12" t="s">
        <v>28</v>
      </c>
      <c r="C7" s="53">
        <v>8</v>
      </c>
      <c r="D7" s="46"/>
      <c r="E7" s="11"/>
    </row>
    <row r="8" spans="1:11" ht="18.75" x14ac:dyDescent="0.3">
      <c r="A8" s="37" t="s">
        <v>29</v>
      </c>
      <c r="B8" s="38"/>
      <c r="C8" s="38"/>
      <c r="D8" s="38"/>
      <c r="K8" s="14"/>
    </row>
    <row r="9" spans="1:11" ht="26.25" customHeight="1" x14ac:dyDescent="0.25">
      <c r="A9" s="12"/>
      <c r="B9" s="13" t="s">
        <v>33</v>
      </c>
      <c r="C9" s="39" t="s">
        <v>35</v>
      </c>
      <c r="D9" s="40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3">
        <v>42783.07</v>
      </c>
      <c r="D10" s="46"/>
      <c r="E10" s="12">
        <v>41723.01</v>
      </c>
      <c r="F10" s="12">
        <v>35221.599999999999</v>
      </c>
      <c r="G10" s="11">
        <f>C10+E10-F10</f>
        <v>49284.480000000003</v>
      </c>
    </row>
    <row r="11" spans="1:11" x14ac:dyDescent="0.25">
      <c r="A11" s="12">
        <v>2</v>
      </c>
      <c r="B11" s="12" t="s">
        <v>36</v>
      </c>
      <c r="C11" s="53">
        <v>1660.23</v>
      </c>
      <c r="D11" s="46"/>
      <c r="E11" s="12">
        <v>1834.63</v>
      </c>
      <c r="F11" s="26">
        <v>2949.15</v>
      </c>
      <c r="G11" s="11">
        <f>C11+E11-F11</f>
        <v>545.71</v>
      </c>
    </row>
    <row r="12" spans="1:11" x14ac:dyDescent="0.25">
      <c r="A12" s="22"/>
      <c r="B12" s="23" t="s">
        <v>38</v>
      </c>
      <c r="C12" s="24">
        <f>SUM(C10:D11)</f>
        <v>44443.3</v>
      </c>
      <c r="D12" s="24"/>
      <c r="E12" s="22">
        <f>SUM(E10:E11)</f>
        <v>43557.64</v>
      </c>
      <c r="F12" s="22">
        <f>SUM(F10:F11)</f>
        <v>38170.75</v>
      </c>
    </row>
    <row r="13" spans="1:11" ht="18.75" x14ac:dyDescent="0.3">
      <c r="A13" s="54" t="s">
        <v>30</v>
      </c>
      <c r="B13" s="55"/>
      <c r="C13" s="55"/>
      <c r="D13" s="55"/>
      <c r="E13" s="56"/>
    </row>
    <row r="14" spans="1:11" ht="15" customHeight="1" x14ac:dyDescent="0.25">
      <c r="A14" s="30" t="s">
        <v>0</v>
      </c>
      <c r="B14" s="32" t="s">
        <v>1</v>
      </c>
      <c r="C14" s="32" t="s">
        <v>2</v>
      </c>
      <c r="D14" s="47" t="s">
        <v>3</v>
      </c>
      <c r="E14" s="48"/>
      <c r="F14" s="49"/>
    </row>
    <row r="15" spans="1:11" x14ac:dyDescent="0.25">
      <c r="A15" s="31"/>
      <c r="B15" s="33"/>
      <c r="C15" s="33"/>
      <c r="D15" s="50"/>
      <c r="E15" s="51"/>
      <c r="F15" s="52"/>
    </row>
    <row r="16" spans="1:11" x14ac:dyDescent="0.25">
      <c r="A16" s="5">
        <v>1</v>
      </c>
      <c r="B16" s="5" t="s">
        <v>4</v>
      </c>
      <c r="C16" s="17" t="s">
        <v>5</v>
      </c>
      <c r="D16" s="41">
        <f>SUM(D17:F21)</f>
        <v>8290.8470544325792</v>
      </c>
      <c r="E16" s="42"/>
      <c r="F16" s="43"/>
    </row>
    <row r="17" spans="1:14" ht="26.25" x14ac:dyDescent="0.25">
      <c r="A17" s="7"/>
      <c r="B17" s="6" t="s">
        <v>6</v>
      </c>
      <c r="C17" s="18" t="s">
        <v>5</v>
      </c>
      <c r="D17" s="44">
        <v>3614.3765693096566</v>
      </c>
      <c r="E17" s="45"/>
      <c r="F17" s="46"/>
    </row>
    <row r="18" spans="1:14" x14ac:dyDescent="0.25">
      <c r="A18" s="7"/>
      <c r="B18" s="7" t="s">
        <v>7</v>
      </c>
      <c r="C18" s="18" t="s">
        <v>5</v>
      </c>
      <c r="D18" s="44">
        <f>D17*20.2%</f>
        <v>730.10406700055057</v>
      </c>
      <c r="E18" s="57"/>
      <c r="F18" s="58"/>
    </row>
    <row r="19" spans="1:14" x14ac:dyDescent="0.25">
      <c r="A19" s="7"/>
      <c r="B19" s="7" t="s">
        <v>18</v>
      </c>
      <c r="C19" s="18" t="s">
        <v>5</v>
      </c>
      <c r="D19" s="59">
        <v>2326.3664181223726</v>
      </c>
      <c r="E19" s="45"/>
      <c r="F19" s="46"/>
    </row>
    <row r="20" spans="1:14" x14ac:dyDescent="0.25">
      <c r="A20" s="7"/>
      <c r="B20" s="6" t="s">
        <v>42</v>
      </c>
      <c r="C20" s="18" t="s">
        <v>41</v>
      </c>
      <c r="D20" s="44">
        <v>1620</v>
      </c>
      <c r="E20" s="45"/>
      <c r="F20" s="46"/>
    </row>
    <row r="21" spans="1:14" x14ac:dyDescent="0.25">
      <c r="A21" s="7"/>
      <c r="B21" s="7" t="s">
        <v>9</v>
      </c>
      <c r="C21" s="18" t="s">
        <v>5</v>
      </c>
      <c r="D21" s="44">
        <v>0</v>
      </c>
      <c r="E21" s="45"/>
      <c r="F21" s="46"/>
    </row>
    <row r="22" spans="1:14" ht="26.25" x14ac:dyDescent="0.25">
      <c r="A22" s="5">
        <v>2</v>
      </c>
      <c r="B22" s="8" t="s">
        <v>10</v>
      </c>
      <c r="C22" s="17" t="s">
        <v>5</v>
      </c>
      <c r="D22" s="41">
        <f>SUM(D23:F27)</f>
        <v>9341.7712090224632</v>
      </c>
      <c r="E22" s="42"/>
      <c r="F22" s="43"/>
    </row>
    <row r="23" spans="1:14" ht="26.25" x14ac:dyDescent="0.25">
      <c r="A23" s="7"/>
      <c r="B23" s="6" t="s">
        <v>11</v>
      </c>
      <c r="C23" s="18" t="s">
        <v>5</v>
      </c>
      <c r="D23" s="44">
        <v>6621.0701428955999</v>
      </c>
      <c r="E23" s="45"/>
      <c r="F23" s="46"/>
    </row>
    <row r="24" spans="1:14" x14ac:dyDescent="0.25">
      <c r="A24" s="7"/>
      <c r="B24" s="7" t="s">
        <v>7</v>
      </c>
      <c r="C24" s="18" t="s">
        <v>5</v>
      </c>
      <c r="D24" s="44">
        <f>D23*20.2%</f>
        <v>1337.456168864911</v>
      </c>
      <c r="E24" s="57"/>
      <c r="F24" s="58"/>
    </row>
    <row r="25" spans="1:14" x14ac:dyDescent="0.25">
      <c r="A25" s="7"/>
      <c r="B25" s="7" t="s">
        <v>18</v>
      </c>
      <c r="C25" s="18" t="s">
        <v>5</v>
      </c>
      <c r="D25" s="44">
        <v>1383.2448972619513</v>
      </c>
      <c r="E25" s="45"/>
      <c r="F25" s="46"/>
      <c r="N25" s="29"/>
    </row>
    <row r="26" spans="1:14" ht="26.25" x14ac:dyDescent="0.25">
      <c r="A26" s="7"/>
      <c r="B26" s="6" t="s">
        <v>43</v>
      </c>
      <c r="C26" s="18" t="s">
        <v>5</v>
      </c>
      <c r="D26" s="34">
        <v>0</v>
      </c>
      <c r="E26" s="35"/>
      <c r="F26" s="36"/>
    </row>
    <row r="27" spans="1:14" x14ac:dyDescent="0.25">
      <c r="A27" s="7"/>
      <c r="B27" s="7" t="s">
        <v>9</v>
      </c>
      <c r="C27" s="18" t="s">
        <v>5</v>
      </c>
      <c r="D27" s="44">
        <v>0</v>
      </c>
      <c r="E27" s="45"/>
      <c r="F27" s="46"/>
    </row>
    <row r="28" spans="1:14" ht="26.25" x14ac:dyDescent="0.25">
      <c r="A28" s="5">
        <v>3</v>
      </c>
      <c r="B28" s="8" t="s">
        <v>12</v>
      </c>
      <c r="C28" s="17" t="s">
        <v>5</v>
      </c>
      <c r="D28" s="41">
        <f>SUM(D29:F33)</f>
        <v>7843.8865062245159</v>
      </c>
      <c r="E28" s="42"/>
      <c r="F28" s="43"/>
    </row>
    <row r="29" spans="1:14" ht="26.25" x14ac:dyDescent="0.25">
      <c r="A29" s="7"/>
      <c r="B29" s="6" t="s">
        <v>19</v>
      </c>
      <c r="C29" s="18" t="s">
        <v>5</v>
      </c>
      <c r="D29" s="27"/>
      <c r="E29" s="57">
        <v>5621.6740285450996</v>
      </c>
      <c r="F29" s="46"/>
    </row>
    <row r="30" spans="1:14" x14ac:dyDescent="0.25">
      <c r="A30" s="7"/>
      <c r="B30" s="7" t="s">
        <v>7</v>
      </c>
      <c r="C30" s="18" t="s">
        <v>5</v>
      </c>
      <c r="D30" s="44">
        <f>E29*20.2%</f>
        <v>1135.5781537661101</v>
      </c>
      <c r="E30" s="57"/>
      <c r="F30" s="58"/>
    </row>
    <row r="31" spans="1:14" x14ac:dyDescent="0.25">
      <c r="A31" s="7"/>
      <c r="B31" s="7" t="s">
        <v>8</v>
      </c>
      <c r="C31" s="18" t="s">
        <v>5</v>
      </c>
      <c r="D31" s="44">
        <v>1086.6343239133064</v>
      </c>
      <c r="E31" s="45"/>
      <c r="F31" s="46"/>
    </row>
    <row r="32" spans="1:14" x14ac:dyDescent="0.25">
      <c r="A32" s="7"/>
      <c r="B32" s="6" t="s">
        <v>21</v>
      </c>
      <c r="C32" s="18" t="s">
        <v>5</v>
      </c>
      <c r="D32" s="44">
        <v>0</v>
      </c>
      <c r="E32" s="45"/>
      <c r="F32" s="46"/>
    </row>
    <row r="33" spans="1:12" x14ac:dyDescent="0.25">
      <c r="A33" s="7"/>
      <c r="B33" s="6" t="s">
        <v>22</v>
      </c>
      <c r="C33" s="18" t="s">
        <v>5</v>
      </c>
      <c r="D33" s="44"/>
      <c r="E33" s="45"/>
      <c r="F33" s="46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41">
        <f>SUM(D35:F39)</f>
        <v>16776.183336725611</v>
      </c>
      <c r="E34" s="42"/>
      <c r="F34" s="43"/>
    </row>
    <row r="35" spans="1:12" x14ac:dyDescent="0.25">
      <c r="A35" s="5"/>
      <c r="B35" s="7" t="s">
        <v>23</v>
      </c>
      <c r="C35" s="18" t="s">
        <v>5</v>
      </c>
      <c r="D35" s="44">
        <v>4891.6614576544998</v>
      </c>
      <c r="E35" s="67"/>
      <c r="F35" s="46"/>
    </row>
    <row r="36" spans="1:12" x14ac:dyDescent="0.25">
      <c r="A36" s="5"/>
      <c r="B36" s="7" t="s">
        <v>7</v>
      </c>
      <c r="C36" s="18" t="s">
        <v>5</v>
      </c>
      <c r="D36" s="44">
        <f>D35*20.2%</f>
        <v>988.11561444620884</v>
      </c>
      <c r="E36" s="57"/>
      <c r="F36" s="58"/>
    </row>
    <row r="37" spans="1:12" ht="36" customHeight="1" x14ac:dyDescent="0.25">
      <c r="A37" s="5"/>
      <c r="B37" s="6" t="s">
        <v>37</v>
      </c>
      <c r="C37" s="18" t="s">
        <v>5</v>
      </c>
      <c r="D37" s="44">
        <v>2856.9663240528557</v>
      </c>
      <c r="E37" s="67"/>
      <c r="F37" s="46"/>
    </row>
    <row r="38" spans="1:12" ht="18" customHeight="1" x14ac:dyDescent="0.25">
      <c r="A38" s="5"/>
      <c r="B38" s="7" t="s">
        <v>40</v>
      </c>
      <c r="C38" s="19" t="s">
        <v>5</v>
      </c>
      <c r="D38" s="44">
        <v>574.55826679264703</v>
      </c>
      <c r="E38" s="67"/>
      <c r="F38" s="46"/>
    </row>
    <row r="39" spans="1:12" ht="18" customHeight="1" x14ac:dyDescent="0.25">
      <c r="A39" s="5"/>
      <c r="B39" s="7" t="s">
        <v>39</v>
      </c>
      <c r="C39" s="19" t="s">
        <v>5</v>
      </c>
      <c r="D39" s="28"/>
      <c r="E39" s="57">
        <v>7464.8816737794004</v>
      </c>
      <c r="F39" s="69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41">
        <v>2054.14</v>
      </c>
      <c r="E40" s="75"/>
      <c r="F40" s="43"/>
    </row>
    <row r="41" spans="1:12" x14ac:dyDescent="0.25">
      <c r="A41" s="5">
        <v>6</v>
      </c>
      <c r="B41" s="5" t="s">
        <v>44</v>
      </c>
      <c r="C41" s="17" t="s">
        <v>5</v>
      </c>
      <c r="D41" s="41">
        <v>3040.3296000000005</v>
      </c>
      <c r="E41" s="42"/>
      <c r="F41" s="43"/>
      <c r="G41" s="25"/>
    </row>
    <row r="42" spans="1:12" x14ac:dyDescent="0.25">
      <c r="A42" s="4"/>
      <c r="B42" s="5" t="s">
        <v>15</v>
      </c>
      <c r="C42" s="17" t="s">
        <v>5</v>
      </c>
      <c r="D42" s="70">
        <f>D16+D22+D28+D34+D40+D41</f>
        <v>47347.157706405167</v>
      </c>
      <c r="E42" s="71"/>
      <c r="F42" s="72"/>
    </row>
    <row r="43" spans="1:12" x14ac:dyDescent="0.25">
      <c r="A43" s="4"/>
      <c r="B43" s="9" t="s">
        <v>14</v>
      </c>
      <c r="C43" s="17" t="s">
        <v>5</v>
      </c>
      <c r="D43" s="44">
        <f>F12-D42</f>
        <v>-9176.4077064051671</v>
      </c>
      <c r="E43" s="45"/>
      <c r="F43" s="46"/>
    </row>
    <row r="44" spans="1:12" x14ac:dyDescent="0.25">
      <c r="A44" s="4"/>
      <c r="B44" s="5" t="s">
        <v>16</v>
      </c>
      <c r="C44" s="17" t="s">
        <v>5</v>
      </c>
      <c r="D44" s="34"/>
      <c r="E44" s="45"/>
      <c r="F44" s="46"/>
    </row>
    <row r="45" spans="1:12" x14ac:dyDescent="0.25">
      <c r="A45" s="10"/>
      <c r="B45" s="73" t="s">
        <v>17</v>
      </c>
      <c r="C45" s="74"/>
      <c r="D45" s="74"/>
      <c r="E45" s="74"/>
      <c r="F45" s="25"/>
    </row>
    <row r="46" spans="1:12" x14ac:dyDescent="0.25">
      <c r="A46" s="10"/>
      <c r="B46" s="68" t="s">
        <v>47</v>
      </c>
      <c r="C46" s="68"/>
      <c r="D46" s="68"/>
      <c r="E46" s="68"/>
    </row>
    <row r="47" spans="1:12" x14ac:dyDescent="0.25">
      <c r="A47" s="10"/>
      <c r="B47" s="10"/>
      <c r="C47" s="20"/>
      <c r="D47" s="10"/>
      <c r="E47" s="10"/>
    </row>
  </sheetData>
  <mergeCells count="47">
    <mergeCell ref="B46:E46"/>
    <mergeCell ref="D41:F41"/>
    <mergeCell ref="E39:F39"/>
    <mergeCell ref="D42:F42"/>
    <mergeCell ref="D43:F43"/>
    <mergeCell ref="D44:F44"/>
    <mergeCell ref="B45:E45"/>
    <mergeCell ref="D40:F40"/>
    <mergeCell ref="D38:F38"/>
    <mergeCell ref="D36:F36"/>
    <mergeCell ref="D37:F37"/>
    <mergeCell ref="E29:F29"/>
    <mergeCell ref="D30:F30"/>
    <mergeCell ref="D31:F31"/>
    <mergeCell ref="D32:F32"/>
    <mergeCell ref="D34:F34"/>
    <mergeCell ref="D35:F35"/>
    <mergeCell ref="D33:F33"/>
    <mergeCell ref="A1:E1"/>
    <mergeCell ref="A2:E2"/>
    <mergeCell ref="A3:E3"/>
    <mergeCell ref="A4:E4"/>
    <mergeCell ref="C5:D5"/>
    <mergeCell ref="C7:D7"/>
    <mergeCell ref="C6:D6"/>
    <mergeCell ref="D21:F21"/>
    <mergeCell ref="D24:F24"/>
    <mergeCell ref="D16:F16"/>
    <mergeCell ref="C11:D11"/>
    <mergeCell ref="D28:F28"/>
    <mergeCell ref="D25:F25"/>
    <mergeCell ref="C14:C15"/>
    <mergeCell ref="D14:F15"/>
    <mergeCell ref="C10:D10"/>
    <mergeCell ref="D20:F20"/>
    <mergeCell ref="D27:F27"/>
    <mergeCell ref="A13:E13"/>
    <mergeCell ref="D17:F17"/>
    <mergeCell ref="D22:F22"/>
    <mergeCell ref="D23:F23"/>
    <mergeCell ref="D18:F18"/>
    <mergeCell ref="D19:F19"/>
    <mergeCell ref="A14:A15"/>
    <mergeCell ref="B14:B15"/>
    <mergeCell ref="D26:F26"/>
    <mergeCell ref="A8:D8"/>
    <mergeCell ref="C9:D9"/>
  </mergeCells>
  <phoneticPr fontId="0" type="noConversion"/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зеленая 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2018-03-15T06:28:07Z</cp:lastPrinted>
  <dcterms:created xsi:type="dcterms:W3CDTF">2006-09-28T05:33:49Z</dcterms:created>
  <dcterms:modified xsi:type="dcterms:W3CDTF">2019-03-06T05:40:01Z</dcterms:modified>
</cp:coreProperties>
</file>