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425" yWindow="1260" windowWidth="12195" windowHeight="10320" activeTab="4"/>
  </bookViews>
  <sheets>
    <sheet name="чкалова 13" sheetId="65" r:id="rId1"/>
    <sheet name="чкалова 15" sheetId="66" r:id="rId2"/>
    <sheet name="чкалова 15а" sheetId="67" r:id="rId3"/>
    <sheet name="чкалова 17" sheetId="68" r:id="rId4"/>
    <sheet name="чкалова 17б" sheetId="69" r:id="rId5"/>
  </sheets>
  <calcPr calcId="144525"/>
</workbook>
</file>

<file path=xl/calcChain.xml><?xml version="1.0" encoding="utf-8"?>
<calcChain xmlns="http://schemas.openxmlformats.org/spreadsheetml/2006/main">
  <c r="G11" i="69" l="1"/>
  <c r="G12" i="69"/>
  <c r="G13" i="69"/>
  <c r="G10" i="69"/>
  <c r="G11" i="68" l="1"/>
  <c r="G12" i="68" l="1"/>
  <c r="G10" i="68"/>
  <c r="G11" i="67"/>
  <c r="G10" i="67"/>
  <c r="G11" i="66" l="1"/>
  <c r="G10" i="66"/>
  <c r="G11" i="65" l="1"/>
  <c r="G10" i="65"/>
  <c r="C13" i="68" l="1"/>
  <c r="C12" i="67"/>
  <c r="C12" i="66"/>
  <c r="C12" i="65"/>
  <c r="C14" i="69"/>
  <c r="F14" i="69"/>
  <c r="E14" i="69"/>
  <c r="E13" i="68"/>
  <c r="F13" i="68"/>
  <c r="D32" i="69"/>
  <c r="D26" i="69"/>
  <c r="D24" i="69" s="1"/>
  <c r="D20" i="69"/>
  <c r="D37" i="68"/>
  <c r="D35" i="68" s="1"/>
  <c r="D25" i="68"/>
  <c r="D23" i="68" s="1"/>
  <c r="D19" i="68"/>
  <c r="D30" i="67"/>
  <c r="D24" i="67"/>
  <c r="D18" i="67"/>
  <c r="F12" i="67"/>
  <c r="E12" i="67"/>
  <c r="D36" i="66"/>
  <c r="D34" i="66" s="1"/>
  <c r="D24" i="66"/>
  <c r="D18" i="66"/>
  <c r="D16" i="66" s="1"/>
  <c r="F12" i="66"/>
  <c r="E12" i="66"/>
  <c r="D30" i="69"/>
  <c r="D18" i="69"/>
  <c r="D44" i="69" s="1"/>
  <c r="D45" i="69" s="1"/>
  <c r="D38" i="69"/>
  <c r="D36" i="69"/>
  <c r="D17" i="68"/>
  <c r="D43" i="68" s="1"/>
  <c r="D31" i="68"/>
  <c r="D29" i="68"/>
  <c r="D28" i="67"/>
  <c r="D22" i="67"/>
  <c r="D16" i="67"/>
  <c r="D36" i="67"/>
  <c r="D34" i="67" s="1"/>
  <c r="D22" i="66"/>
  <c r="D30" i="66"/>
  <c r="D28" i="66" s="1"/>
  <c r="D36" i="65"/>
  <c r="D24" i="65"/>
  <c r="D18" i="65"/>
  <c r="F12" i="65"/>
  <c r="E12" i="65"/>
  <c r="D34" i="65"/>
  <c r="D22" i="65"/>
  <c r="D16" i="65"/>
  <c r="D42" i="65" s="1"/>
  <c r="D30" i="65"/>
  <c r="D28" i="65"/>
  <c r="D42" i="67" l="1"/>
  <c r="D42" i="66"/>
  <c r="D43" i="67"/>
  <c r="D44" i="68"/>
  <c r="D43" i="65"/>
  <c r="D43" i="66"/>
</calcChain>
</file>

<file path=xl/sharedStrings.xml><?xml version="1.0" encoding="utf-8"?>
<sst xmlns="http://schemas.openxmlformats.org/spreadsheetml/2006/main" count="402" uniqueCount="54">
  <si>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</si>
  <si>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</si>
  <si>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</si>
  <si>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</si>
  <si>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</si>
  <si>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</si>
  <si>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</si>
  <si>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</si>
  <si>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>Материалы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</si>
  <si>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</si>
  <si>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</si>
  <si>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</si>
  <si>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Благоустройство и обеспечение санитарного состояния жилых зданий и придомовой территории - всего:</t>
  </si>
  <si>
    <t>Общеэксплуатационные расходы</t>
  </si>
  <si>
    <t>ПЕРЕРАСХОД ПО ДОМУ ЗА ВЫПОЛНЕННЫЕ РАБОТЫ</t>
  </si>
  <si>
    <t>ИТОГО ФАКТИЧЕСКИХ РАСХОДОВ: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</si>
  <si>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</si>
  <si>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</si>
  <si>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Материалы </t>
  </si>
  <si>
    <t>Оплата труда рабочих, занятых благоустройством и обслуживанием</t>
  </si>
  <si>
    <t>Приложение №6 к договору управления</t>
  </si>
  <si>
    <t>Услуги сторонних организаций:</t>
  </si>
  <si>
    <t xml:space="preserve">Прочие расходы </t>
  </si>
  <si>
    <t>Зарабатная плата</t>
  </si>
  <si>
    <t xml:space="preserve">Электроэнергия ОДН 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</si>
  <si>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</si>
  <si>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</si>
  <si>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</si>
  <si>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</si>
  <si>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</si>
  <si>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>Расходы</t>
  </si>
  <si>
    <t xml:space="preserve">Начислено </t>
  </si>
  <si>
    <t xml:space="preserve">Оплачено </t>
  </si>
  <si>
    <t xml:space="preserve">Поступление от населения </t>
  </si>
  <si>
    <t>Содержание жилья</t>
  </si>
  <si>
    <t>Задолженность на 1.01.2017</t>
  </si>
  <si>
    <t>Электроэнергия ОДН</t>
  </si>
  <si>
    <t>аренда адм. здания, коммун., канц., почт., телефон рас., орг. техника обуч. кадров</t>
  </si>
  <si>
    <t>Итого Доходов</t>
  </si>
  <si>
    <t xml:space="preserve">Прочие прямые </t>
  </si>
  <si>
    <t>Внеэкслуатационные расходы</t>
  </si>
  <si>
    <t xml:space="preserve">руб. </t>
  </si>
  <si>
    <t>Услуги сторонних организации(проверка вентканалов)</t>
  </si>
  <si>
    <t>Услуги сторонних организаций(обсл. тс., тех. обсл. газопроводов)</t>
  </si>
  <si>
    <t>Расходы на аварийную службу</t>
  </si>
  <si>
    <t xml:space="preserve">    ОТЧЁТ  ООО "УК п.Октябрьский" по содержанию и текущему ремонту общего имущества многоквартирного дома за 2017год</t>
  </si>
  <si>
    <t>Адрес: пгт. Октябрьский ул.Чкалова д. 13</t>
  </si>
  <si>
    <t>Адрес: пгт. Октябрьский ул.Чкалова д. 15</t>
  </si>
  <si>
    <t>Адрес: пгт. Октябрьский ул.Чкалова д. 15а</t>
  </si>
  <si>
    <t>Адрес: пгт. Октябрьский ул.Чкалова д. 17</t>
  </si>
  <si>
    <t>Адрес: пгт. Октябрьский ул.Чкалова д. 17б</t>
  </si>
  <si>
    <t>Обслуживание ТС</t>
  </si>
  <si>
    <t xml:space="preserve">                                                        ООО "Управляющая компания п.Октябрьский"</t>
  </si>
  <si>
    <t>Поверка 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</si>
</sst>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6" fillId="0" borderId="1" xfId="0" applyFont="1" applyBorder="1" applyAlignment="1">
      <alignment wrapText="1"/>
    </xf>
    <xf numFmtId="0" fontId="8" fillId="0" borderId="1" xfId="0" applyFont="1" applyBorder="1"/>
    <xf numFmtId="0" fontId="5" fillId="0" borderId="0" xfId="0" applyFont="1" applyBorder="1"/>
    <xf numFmtId="0" fontId="1" fillId="0" borderId="2" xfId="0" applyFont="1" applyBorder="1"/>
    <xf numFmtId="0" fontId="1" fillId="0" borderId="1" xfId="0" applyFont="1" applyBorder="1"/>
    <xf numFmtId="0" fontId="11" fillId="0" borderId="1" xfId="0" applyFont="1" applyBorder="1"/>
    <xf numFmtId="0" fontId="1" fillId="0" borderId="0" xfId="0" applyFont="1" applyFill="1"/>
    <xf numFmtId="0" fontId="11" fillId="0" borderId="1" xfId="0" applyFont="1" applyBorder="1" applyAlignment="1">
      <alignment horizontal="center"/>
    </xf>
    <xf numFmtId="0" fontId="1" fillId="0" borderId="2" xfId="0" applyFont="1" applyFill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/>
    <xf numFmtId="0" fontId="0" fillId="0" borderId="0" xfId="0" applyBorder="1" applyAlignment="1"/>
    <xf numFmtId="2" fontId="1" fillId="0" borderId="0" xfId="0" applyNumberFormat="1" applyFont="1"/>
    <xf numFmtId="0" fontId="17" fillId="0" borderId="1" xfId="0" applyFont="1" applyBorder="1"/>
    <xf numFmtId="0" fontId="1" fillId="0" borderId="3" xfId="0" applyFont="1" applyBorder="1" applyAlignment="1"/>
    <xf numFmtId="0" fontId="1" fillId="0" borderId="3" xfId="0" applyNumberFormat="1" applyFont="1" applyBorder="1" applyAlignment="1"/>
    <xf numFmtId="0" fontId="1" fillId="0" borderId="1" xfId="0" applyFont="1" applyFill="1" applyBorder="1" applyAlignment="1"/>
    <xf numFmtId="0" fontId="0" fillId="0" borderId="1" xfId="0" applyBorder="1" applyAlignment="1"/>
    <xf numFmtId="0" fontId="1" fillId="0" borderId="1" xfId="0" applyFont="1" applyBorder="1" applyAlignment="1"/>
    <xf numFmtId="0" fontId="9" fillId="0" borderId="0" xfId="0" applyFont="1" applyBorder="1" applyAlignment="1"/>
    <xf numFmtId="2" fontId="0" fillId="0" borderId="5" xfId="0" applyNumberFormat="1" applyBorder="1" applyAlignment="1"/>
    <xf numFmtId="0" fontId="0" fillId="0" borderId="4" xfId="0" applyNumberFormat="1" applyBorder="1" applyAlignment="1"/>
    <xf numFmtId="2" fontId="11" fillId="0" borderId="3" xfId="0" applyNumberFormat="1" applyFont="1" applyBorder="1" applyAlignment="1"/>
    <xf numFmtId="0" fontId="12" fillId="0" borderId="5" xfId="0" applyFont="1" applyBorder="1" applyAlignment="1"/>
    <xf numFmtId="0" fontId="12" fillId="0" borderId="4" xfId="0" applyFont="1" applyBorder="1" applyAlignment="1"/>
    <xf numFmtId="2" fontId="1" fillId="0" borderId="3" xfId="0" applyNumberFormat="1" applyFont="1" applyBorder="1" applyAlignment="1"/>
    <xf numFmtId="0" fontId="19" fillId="0" borderId="5" xfId="0" applyNumberFormat="1" applyFont="1" applyBorder="1" applyAlignment="1"/>
    <xf numFmtId="0" fontId="19" fillId="0" borderId="4" xfId="0" applyFont="1" applyBorder="1" applyAlignment="1"/>
    <xf numFmtId="0" fontId="0" fillId="0" borderId="5" xfId="0" applyNumberFormat="1" applyBorder="1" applyAlignment="1"/>
    <xf numFmtId="0" fontId="0" fillId="0" borderId="4" xfId="0" applyBorder="1" applyAlignment="1"/>
    <xf numFmtId="0" fontId="12" fillId="0" borderId="5" xfId="0" applyNumberFormat="1" applyFont="1" applyBorder="1" applyAlignment="1"/>
    <xf numFmtId="0" fontId="9" fillId="0" borderId="6" xfId="0" applyFont="1" applyBorder="1" applyAlignment="1"/>
    <xf numFmtId="0" fontId="0" fillId="0" borderId="6" xfId="0" applyBorder="1" applyAlignment="1"/>
    <xf numFmtId="2" fontId="0" fillId="0" borderId="4" xfId="0" applyNumberFormat="1" applyBorder="1" applyAlignment="1"/>
    <xf numFmtId="0" fontId="0" fillId="0" borderId="5" xfId="0" applyBorder="1" applyAlignment="1"/>
    <xf numFmtId="0" fontId="1" fillId="0" borderId="3" xfId="0" applyNumberFormat="1" applyFont="1" applyBorder="1" applyAlignment="1"/>
    <xf numFmtId="1" fontId="1" fillId="0" borderId="3" xfId="0" applyNumberFormat="1" applyFont="1" applyBorder="1" applyAlignment="1"/>
    <xf numFmtId="0" fontId="1" fillId="0" borderId="5" xfId="0" applyNumberFormat="1" applyFont="1" applyBorder="1" applyAlignment="1"/>
    <xf numFmtId="0" fontId="1" fillId="0" borderId="4" xfId="0" applyNumberFormat="1" applyFont="1" applyBorder="1" applyAlignment="1"/>
    <xf numFmtId="0" fontId="13" fillId="0" borderId="5" xfId="0" applyNumberFormat="1" applyFont="1" applyBorder="1" applyAlignment="1">
      <alignment horizontal="left"/>
    </xf>
    <xf numFmtId="0" fontId="14" fillId="0" borderId="5" xfId="0" applyNumberFormat="1" applyFont="1" applyBorder="1" applyAlignment="1">
      <alignment horizontal="left"/>
    </xf>
    <xf numFmtId="0" fontId="11" fillId="0" borderId="3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" fillId="0" borderId="3" xfId="0" applyFont="1" applyBorder="1" applyAlignment="1"/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1" fillId="0" borderId="7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11" fillId="0" borderId="9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/>
    </xf>
    <xf numFmtId="0" fontId="6" fillId="0" borderId="0" xfId="0" applyFont="1" applyAlignment="1">
      <alignment horizontal="right" wrapText="1"/>
    </xf>
    <xf numFmtId="0" fontId="10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zoomScaleNormal="100" workbookViewId="0">
      <selection activeCell="G11" sqref="G11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70" t="s">
        <v>20</v>
      </c>
      <c r="B1" s="71"/>
      <c r="C1" s="71"/>
      <c r="D1" s="71"/>
      <c r="E1" s="71"/>
      <c r="F1" s="2"/>
    </row>
    <row r="2" spans="1:11" ht="33" customHeight="1" x14ac:dyDescent="0.25">
      <c r="A2" s="72" t="s">
        <v>45</v>
      </c>
      <c r="B2" s="73"/>
      <c r="C2" s="73"/>
      <c r="D2" s="73"/>
      <c r="E2" s="73"/>
      <c r="F2" s="3"/>
    </row>
    <row r="3" spans="1:11" ht="20.25" customHeight="1" x14ac:dyDescent="0.25">
      <c r="A3" s="74" t="s">
        <v>46</v>
      </c>
      <c r="B3" s="73"/>
      <c r="C3" s="73"/>
      <c r="D3" s="73"/>
      <c r="E3" s="73"/>
    </row>
    <row r="4" spans="1:11" ht="20.25" x14ac:dyDescent="0.3">
      <c r="A4" s="75" t="s">
        <v>25</v>
      </c>
      <c r="B4" s="76"/>
      <c r="C4" s="76"/>
      <c r="D4" s="76"/>
      <c r="E4" s="76"/>
    </row>
    <row r="5" spans="1:11" x14ac:dyDescent="0.25">
      <c r="A5" s="12">
        <v>1</v>
      </c>
      <c r="B5" s="12" t="s">
        <v>26</v>
      </c>
      <c r="C5" s="56">
        <v>657.8</v>
      </c>
      <c r="D5" s="47"/>
      <c r="E5" s="16"/>
    </row>
    <row r="6" spans="1:11" x14ac:dyDescent="0.25">
      <c r="A6" s="12">
        <v>2</v>
      </c>
      <c r="B6" s="12" t="s">
        <v>27</v>
      </c>
      <c r="C6" s="38">
        <v>363</v>
      </c>
      <c r="D6" s="42"/>
      <c r="E6" s="11"/>
    </row>
    <row r="7" spans="1:11" x14ac:dyDescent="0.25">
      <c r="A7" s="12">
        <v>3</v>
      </c>
      <c r="B7" s="12" t="s">
        <v>28</v>
      </c>
      <c r="C7" s="56">
        <v>8</v>
      </c>
      <c r="D7" s="42"/>
      <c r="E7" s="11"/>
    </row>
    <row r="8" spans="1:11" ht="18.75" x14ac:dyDescent="0.3">
      <c r="A8" s="52" t="s">
        <v>29</v>
      </c>
      <c r="B8" s="53"/>
      <c r="C8" s="53"/>
      <c r="D8" s="53"/>
      <c r="K8" s="14"/>
    </row>
    <row r="9" spans="1:11" ht="26.25" customHeight="1" x14ac:dyDescent="0.25">
      <c r="A9" s="12"/>
      <c r="B9" s="13" t="s">
        <v>33</v>
      </c>
      <c r="C9" s="54" t="s">
        <v>35</v>
      </c>
      <c r="D9" s="55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56">
        <v>20606.41</v>
      </c>
      <c r="D10" s="42"/>
      <c r="E10" s="12">
        <v>38717.68</v>
      </c>
      <c r="F10" s="12">
        <v>40198.47</v>
      </c>
      <c r="G10" s="11">
        <f>C10+E10-F10</f>
        <v>19125.619999999995</v>
      </c>
    </row>
    <row r="11" spans="1:11" x14ac:dyDescent="0.25">
      <c r="A11" s="12">
        <v>2</v>
      </c>
      <c r="B11" s="12" t="s">
        <v>36</v>
      </c>
      <c r="C11" s="56">
        <v>1990.51</v>
      </c>
      <c r="D11" s="42"/>
      <c r="E11" s="12">
        <v>3066.91</v>
      </c>
      <c r="F11" s="26">
        <v>3775.36</v>
      </c>
      <c r="G11" s="11">
        <f>C11+E11-F11</f>
        <v>1282.06</v>
      </c>
    </row>
    <row r="12" spans="1:11" x14ac:dyDescent="0.25">
      <c r="A12" s="12">
        <v>3</v>
      </c>
      <c r="B12" s="29" t="s">
        <v>38</v>
      </c>
      <c r="C12" s="30">
        <f>SUM(C10:D11)</f>
        <v>22596.92</v>
      </c>
      <c r="D12" s="24"/>
      <c r="E12" s="12">
        <f>SUM(E10:E11)</f>
        <v>41784.589999999997</v>
      </c>
      <c r="F12" s="12">
        <f>SUM(F10:F11)</f>
        <v>43973.83</v>
      </c>
    </row>
    <row r="13" spans="1:11" ht="18.75" x14ac:dyDescent="0.3">
      <c r="A13" s="57" t="s">
        <v>30</v>
      </c>
      <c r="B13" s="58"/>
      <c r="C13" s="58"/>
      <c r="D13" s="58"/>
      <c r="E13" s="59"/>
    </row>
    <row r="14" spans="1:11" ht="15" customHeight="1" x14ac:dyDescent="0.25">
      <c r="A14" s="60" t="s">
        <v>0</v>
      </c>
      <c r="B14" s="62" t="s">
        <v>1</v>
      </c>
      <c r="C14" s="62" t="s">
        <v>2</v>
      </c>
      <c r="D14" s="64" t="s">
        <v>3</v>
      </c>
      <c r="E14" s="65"/>
      <c r="F14" s="66"/>
    </row>
    <row r="15" spans="1:11" x14ac:dyDescent="0.25">
      <c r="A15" s="61"/>
      <c r="B15" s="63"/>
      <c r="C15" s="63"/>
      <c r="D15" s="67"/>
      <c r="E15" s="68"/>
      <c r="F15" s="69"/>
    </row>
    <row r="16" spans="1:11" x14ac:dyDescent="0.25">
      <c r="A16" s="5">
        <v>1</v>
      </c>
      <c r="B16" s="5" t="s">
        <v>4</v>
      </c>
      <c r="C16" s="17" t="s">
        <v>5</v>
      </c>
      <c r="D16" s="35">
        <f>SUM(D17:F21)</f>
        <v>6792.2478190195752</v>
      </c>
      <c r="E16" s="43"/>
      <c r="F16" s="37"/>
    </row>
    <row r="17" spans="1:6" ht="26.25" x14ac:dyDescent="0.25">
      <c r="A17" s="7"/>
      <c r="B17" s="6" t="s">
        <v>6</v>
      </c>
      <c r="C17" s="18" t="s">
        <v>5</v>
      </c>
      <c r="D17" s="38">
        <v>2899.9374370828755</v>
      </c>
      <c r="E17" s="41"/>
      <c r="F17" s="42"/>
    </row>
    <row r="18" spans="1:6" x14ac:dyDescent="0.25">
      <c r="A18" s="7"/>
      <c r="B18" s="7" t="s">
        <v>7</v>
      </c>
      <c r="C18" s="18" t="s">
        <v>5</v>
      </c>
      <c r="D18" s="38">
        <f>D17*20.2%</f>
        <v>585.78736229074082</v>
      </c>
      <c r="E18" s="33"/>
      <c r="F18" s="46"/>
    </row>
    <row r="19" spans="1:6" x14ac:dyDescent="0.25">
      <c r="A19" s="7"/>
      <c r="B19" s="7" t="s">
        <v>18</v>
      </c>
      <c r="C19" s="18" t="s">
        <v>5</v>
      </c>
      <c r="D19" s="49">
        <v>1866.523019645959</v>
      </c>
      <c r="E19" s="41"/>
      <c r="F19" s="42"/>
    </row>
    <row r="20" spans="1:6" x14ac:dyDescent="0.25">
      <c r="A20" s="7"/>
      <c r="B20" s="6" t="s">
        <v>42</v>
      </c>
      <c r="C20" s="18" t="s">
        <v>41</v>
      </c>
      <c r="D20" s="38">
        <v>1440</v>
      </c>
      <c r="E20" s="41"/>
      <c r="F20" s="42"/>
    </row>
    <row r="21" spans="1:6" x14ac:dyDescent="0.25">
      <c r="A21" s="7"/>
      <c r="B21" s="7" t="s">
        <v>9</v>
      </c>
      <c r="C21" s="18" t="s">
        <v>5</v>
      </c>
      <c r="D21" s="38">
        <v>0</v>
      </c>
      <c r="E21" s="41"/>
      <c r="F21" s="42"/>
    </row>
    <row r="22" spans="1:6" ht="26.25" x14ac:dyDescent="0.25">
      <c r="A22" s="5">
        <v>2</v>
      </c>
      <c r="B22" s="8" t="s">
        <v>10</v>
      </c>
      <c r="C22" s="17" t="s">
        <v>5</v>
      </c>
      <c r="D22" s="35">
        <f>SUM(D23:F27)</f>
        <v>6544.8434208058115</v>
      </c>
      <c r="E22" s="43"/>
      <c r="F22" s="37"/>
    </row>
    <row r="23" spans="1:6" ht="26.25" x14ac:dyDescent="0.25">
      <c r="A23" s="7"/>
      <c r="B23" s="6" t="s">
        <v>11</v>
      </c>
      <c r="C23" s="18" t="s">
        <v>5</v>
      </c>
      <c r="D23" s="38">
        <v>4521.6463582678398</v>
      </c>
      <c r="E23" s="41"/>
      <c r="F23" s="42"/>
    </row>
    <row r="24" spans="1:6" x14ac:dyDescent="0.25">
      <c r="A24" s="7"/>
      <c r="B24" s="7" t="s">
        <v>7</v>
      </c>
      <c r="C24" s="18" t="s">
        <v>5</v>
      </c>
      <c r="D24" s="38">
        <f>D23*20.2%</f>
        <v>913.37256437010353</v>
      </c>
      <c r="E24" s="33"/>
      <c r="F24" s="46"/>
    </row>
    <row r="25" spans="1:6" x14ac:dyDescent="0.25">
      <c r="A25" s="7"/>
      <c r="B25" s="7" t="s">
        <v>18</v>
      </c>
      <c r="C25" s="18" t="s">
        <v>5</v>
      </c>
      <c r="D25" s="38">
        <v>1109.8244981678677</v>
      </c>
      <c r="E25" s="41"/>
      <c r="F25" s="42"/>
    </row>
    <row r="26" spans="1:6" ht="26.25" x14ac:dyDescent="0.25">
      <c r="A26" s="7"/>
      <c r="B26" s="6" t="s">
        <v>43</v>
      </c>
      <c r="C26" s="18" t="s">
        <v>5</v>
      </c>
      <c r="D26" s="48">
        <v>0</v>
      </c>
      <c r="E26" s="50"/>
      <c r="F26" s="51"/>
    </row>
    <row r="27" spans="1:6" x14ac:dyDescent="0.25">
      <c r="A27" s="7"/>
      <c r="B27" s="7" t="s">
        <v>9</v>
      </c>
      <c r="C27" s="18" t="s">
        <v>5</v>
      </c>
      <c r="D27" s="38">
        <v>0</v>
      </c>
      <c r="E27" s="41"/>
      <c r="F27" s="42"/>
    </row>
    <row r="28" spans="1:6" ht="26.25" x14ac:dyDescent="0.25">
      <c r="A28" s="5">
        <v>3</v>
      </c>
      <c r="B28" s="8" t="s">
        <v>12</v>
      </c>
      <c r="C28" s="17" t="s">
        <v>5</v>
      </c>
      <c r="D28" s="35">
        <f>SUM(D29:F33)</f>
        <v>5105.4450451108914</v>
      </c>
      <c r="E28" s="43"/>
      <c r="F28" s="37"/>
    </row>
    <row r="29" spans="1:6" ht="26.25" x14ac:dyDescent="0.25">
      <c r="A29" s="7"/>
      <c r="B29" s="6" t="s">
        <v>19</v>
      </c>
      <c r="C29" s="18" t="s">
        <v>5</v>
      </c>
      <c r="D29" s="28"/>
      <c r="E29" s="33">
        <v>3522.13087629443</v>
      </c>
      <c r="F29" s="42"/>
    </row>
    <row r="30" spans="1:6" x14ac:dyDescent="0.25">
      <c r="A30" s="7"/>
      <c r="B30" s="7" t="s">
        <v>7</v>
      </c>
      <c r="C30" s="18" t="s">
        <v>5</v>
      </c>
      <c r="D30" s="38">
        <f>E29*20.2%</f>
        <v>711.47043701147481</v>
      </c>
      <c r="E30" s="33"/>
      <c r="F30" s="46"/>
    </row>
    <row r="31" spans="1:6" x14ac:dyDescent="0.25">
      <c r="A31" s="7"/>
      <c r="B31" s="7" t="s">
        <v>8</v>
      </c>
      <c r="C31" s="18" t="s">
        <v>5</v>
      </c>
      <c r="D31" s="38">
        <v>871.84373180498687</v>
      </c>
      <c r="E31" s="41"/>
      <c r="F31" s="42"/>
    </row>
    <row r="32" spans="1:6" x14ac:dyDescent="0.25">
      <c r="A32" s="7"/>
      <c r="B32" s="6" t="s">
        <v>21</v>
      </c>
      <c r="C32" s="18"/>
      <c r="D32" s="38">
        <v>0</v>
      </c>
      <c r="E32" s="41"/>
      <c r="F32" s="42"/>
    </row>
    <row r="33" spans="1:12" x14ac:dyDescent="0.25">
      <c r="A33" s="7"/>
      <c r="B33" s="6" t="s">
        <v>22</v>
      </c>
      <c r="C33" s="18" t="s">
        <v>5</v>
      </c>
      <c r="D33" s="38">
        <v>0</v>
      </c>
      <c r="E33" s="41"/>
      <c r="F33" s="42"/>
      <c r="L33" s="11"/>
    </row>
    <row r="34" spans="1:12" x14ac:dyDescent="0.25">
      <c r="A34" s="5">
        <v>4</v>
      </c>
      <c r="B34" s="5" t="s">
        <v>13</v>
      </c>
      <c r="C34" s="19" t="s">
        <v>5</v>
      </c>
      <c r="D34" s="35">
        <f>SUM(D35:F39)</f>
        <v>20309.49939489298</v>
      </c>
      <c r="E34" s="43"/>
      <c r="F34" s="37"/>
    </row>
    <row r="35" spans="1:12" x14ac:dyDescent="0.25">
      <c r="A35" s="5"/>
      <c r="B35" s="7" t="s">
        <v>23</v>
      </c>
      <c r="C35" s="18" t="s">
        <v>5</v>
      </c>
      <c r="D35" s="38">
        <v>2948.087238089</v>
      </c>
      <c r="E35" s="47"/>
      <c r="F35" s="42"/>
    </row>
    <row r="36" spans="1:12" x14ac:dyDescent="0.25">
      <c r="A36" s="5"/>
      <c r="B36" s="7" t="s">
        <v>7</v>
      </c>
      <c r="C36" s="18" t="s">
        <v>5</v>
      </c>
      <c r="D36" s="38">
        <f>D35*20.2%</f>
        <v>595.51362209397792</v>
      </c>
      <c r="E36" s="33"/>
      <c r="F36" s="46"/>
    </row>
    <row r="37" spans="1:12" ht="36" customHeight="1" x14ac:dyDescent="0.25">
      <c r="A37" s="5"/>
      <c r="B37" s="6" t="s">
        <v>37</v>
      </c>
      <c r="C37" s="18" t="s">
        <v>5</v>
      </c>
      <c r="D37" s="38">
        <v>2292.241397854224</v>
      </c>
      <c r="E37" s="47"/>
      <c r="F37" s="42"/>
    </row>
    <row r="38" spans="1:12" ht="18" customHeight="1" x14ac:dyDescent="0.25">
      <c r="A38" s="5"/>
      <c r="B38" s="7" t="s">
        <v>40</v>
      </c>
      <c r="C38" s="19" t="s">
        <v>5</v>
      </c>
      <c r="D38" s="38">
        <v>460.98766846966572</v>
      </c>
      <c r="E38" s="47"/>
      <c r="F38" s="42"/>
    </row>
    <row r="39" spans="1:12" ht="18" customHeight="1" x14ac:dyDescent="0.25">
      <c r="A39" s="5"/>
      <c r="B39" s="7" t="s">
        <v>39</v>
      </c>
      <c r="C39" s="19" t="s">
        <v>5</v>
      </c>
      <c r="D39" s="27"/>
      <c r="E39" s="33">
        <v>14012.669468386113</v>
      </c>
      <c r="F39" s="34"/>
    </row>
    <row r="40" spans="1:12" ht="18" customHeight="1" x14ac:dyDescent="0.25">
      <c r="A40" s="5">
        <v>5</v>
      </c>
      <c r="B40" s="5" t="s">
        <v>24</v>
      </c>
      <c r="C40" s="17" t="s">
        <v>5</v>
      </c>
      <c r="D40" s="35">
        <v>4122.6000000000004</v>
      </c>
      <c r="E40" s="36"/>
      <c r="F40" s="37"/>
    </row>
    <row r="41" spans="1:12" x14ac:dyDescent="0.25">
      <c r="A41" s="5">
        <v>6</v>
      </c>
      <c r="B41" s="5" t="s">
        <v>44</v>
      </c>
      <c r="C41" s="17" t="s">
        <v>5</v>
      </c>
      <c r="D41" s="35">
        <v>2744.28</v>
      </c>
      <c r="E41" s="43"/>
      <c r="F41" s="37"/>
      <c r="G41" s="25"/>
    </row>
    <row r="42" spans="1:12" x14ac:dyDescent="0.25">
      <c r="A42" s="4"/>
      <c r="B42" s="5" t="s">
        <v>15</v>
      </c>
      <c r="C42" s="17" t="s">
        <v>5</v>
      </c>
      <c r="D42" s="38">
        <f>D16+D22+D28+D34+D40+D41</f>
        <v>45618.915679829261</v>
      </c>
      <c r="E42" s="39"/>
      <c r="F42" s="40"/>
    </row>
    <row r="43" spans="1:12" x14ac:dyDescent="0.25">
      <c r="A43" s="4"/>
      <c r="B43" s="9" t="s">
        <v>14</v>
      </c>
      <c r="C43" s="17" t="s">
        <v>5</v>
      </c>
      <c r="D43" s="38">
        <f>F12-D42</f>
        <v>-1645.0856798292589</v>
      </c>
      <c r="E43" s="41"/>
      <c r="F43" s="42"/>
    </row>
    <row r="44" spans="1:12" x14ac:dyDescent="0.25">
      <c r="A44" s="4"/>
      <c r="B44" s="5" t="s">
        <v>16</v>
      </c>
      <c r="C44" s="17" t="s">
        <v>5</v>
      </c>
      <c r="D44" s="48"/>
      <c r="E44" s="41"/>
      <c r="F44" s="42"/>
    </row>
    <row r="45" spans="1:12" x14ac:dyDescent="0.25">
      <c r="A45" s="10"/>
      <c r="B45" s="44" t="s">
        <v>17</v>
      </c>
      <c r="C45" s="45"/>
      <c r="D45" s="45"/>
      <c r="E45" s="45"/>
      <c r="F45" s="25"/>
    </row>
    <row r="46" spans="1:12" x14ac:dyDescent="0.25">
      <c r="A46" s="10"/>
      <c r="B46" s="32" t="s">
        <v>52</v>
      </c>
      <c r="C46" s="32"/>
      <c r="D46" s="32"/>
      <c r="E46" s="32"/>
    </row>
    <row r="47" spans="1:12" x14ac:dyDescent="0.25">
      <c r="A47" s="10"/>
      <c r="B47" s="10"/>
      <c r="C47" s="20"/>
      <c r="D47" s="10"/>
      <c r="E47" s="10"/>
    </row>
  </sheetData>
  <mergeCells count="47">
    <mergeCell ref="C5:D5"/>
    <mergeCell ref="A1:E1"/>
    <mergeCell ref="A2:E2"/>
    <mergeCell ref="A3:E3"/>
    <mergeCell ref="A4:E4"/>
    <mergeCell ref="D16:F16"/>
    <mergeCell ref="D24:F24"/>
    <mergeCell ref="C6:D6"/>
    <mergeCell ref="A8:D8"/>
    <mergeCell ref="C9:D9"/>
    <mergeCell ref="C7:D7"/>
    <mergeCell ref="C10:D10"/>
    <mergeCell ref="A13:E13"/>
    <mergeCell ref="C11:D11"/>
    <mergeCell ref="A14:A15"/>
    <mergeCell ref="D17:F17"/>
    <mergeCell ref="B14:B15"/>
    <mergeCell ref="C14:C15"/>
    <mergeCell ref="D14:F15"/>
    <mergeCell ref="D28:F28"/>
    <mergeCell ref="D18:F18"/>
    <mergeCell ref="D19:F19"/>
    <mergeCell ref="D20:F20"/>
    <mergeCell ref="D21:F21"/>
    <mergeCell ref="D22:F22"/>
    <mergeCell ref="D25:F25"/>
    <mergeCell ref="D23:F23"/>
    <mergeCell ref="D26:F26"/>
    <mergeCell ref="D27:F27"/>
    <mergeCell ref="E29:F29"/>
    <mergeCell ref="D36:F36"/>
    <mergeCell ref="D37:F37"/>
    <mergeCell ref="D44:F44"/>
    <mergeCell ref="D38:F38"/>
    <mergeCell ref="D30:F30"/>
    <mergeCell ref="D31:F31"/>
    <mergeCell ref="D32:F32"/>
    <mergeCell ref="D33:F33"/>
    <mergeCell ref="D34:F34"/>
    <mergeCell ref="D35:F35"/>
    <mergeCell ref="B46:E46"/>
    <mergeCell ref="E39:F39"/>
    <mergeCell ref="D40:F40"/>
    <mergeCell ref="D42:F42"/>
    <mergeCell ref="D43:F43"/>
    <mergeCell ref="D41:F41"/>
    <mergeCell ref="B45:E45"/>
  </mergeCells>
  <phoneticPr fontId="18" type="noConversion"/>
  <pageMargins left="0.7" right="0.7" top="0.44" bottom="0.36" header="0.3" footer="0.3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topLeftCell="A4" zoomScaleNormal="100" workbookViewId="0">
      <selection activeCell="G10" sqref="G10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70" t="s">
        <v>20</v>
      </c>
      <c r="B1" s="71"/>
      <c r="C1" s="71"/>
      <c r="D1" s="71"/>
      <c r="E1" s="71"/>
      <c r="F1" s="2"/>
    </row>
    <row r="2" spans="1:11" ht="33" customHeight="1" x14ac:dyDescent="0.25">
      <c r="A2" s="72" t="s">
        <v>45</v>
      </c>
      <c r="B2" s="73"/>
      <c r="C2" s="73"/>
      <c r="D2" s="73"/>
      <c r="E2" s="73"/>
      <c r="F2" s="3"/>
    </row>
    <row r="3" spans="1:11" ht="20.25" customHeight="1" x14ac:dyDescent="0.25">
      <c r="A3" s="74" t="s">
        <v>47</v>
      </c>
      <c r="B3" s="73"/>
      <c r="C3" s="73"/>
      <c r="D3" s="73"/>
      <c r="E3" s="73"/>
    </row>
    <row r="4" spans="1:11" ht="20.25" x14ac:dyDescent="0.3">
      <c r="A4" s="75" t="s">
        <v>25</v>
      </c>
      <c r="B4" s="76"/>
      <c r="C4" s="76"/>
      <c r="D4" s="76"/>
      <c r="E4" s="76"/>
    </row>
    <row r="5" spans="1:11" x14ac:dyDescent="0.25">
      <c r="A5" s="12">
        <v>1</v>
      </c>
      <c r="B5" s="12" t="s">
        <v>26</v>
      </c>
      <c r="C5" s="56">
        <v>667.3</v>
      </c>
      <c r="D5" s="47"/>
      <c r="E5" s="16"/>
    </row>
    <row r="6" spans="1:11" x14ac:dyDescent="0.25">
      <c r="A6" s="12">
        <v>2</v>
      </c>
      <c r="B6" s="12" t="s">
        <v>27</v>
      </c>
      <c r="C6" s="38">
        <v>371.3</v>
      </c>
      <c r="D6" s="42"/>
      <c r="E6" s="11"/>
    </row>
    <row r="7" spans="1:11" x14ac:dyDescent="0.25">
      <c r="A7" s="12">
        <v>3</v>
      </c>
      <c r="B7" s="12" t="s">
        <v>28</v>
      </c>
      <c r="C7" s="56">
        <v>8</v>
      </c>
      <c r="D7" s="42"/>
      <c r="E7" s="11"/>
    </row>
    <row r="8" spans="1:11" ht="18.75" x14ac:dyDescent="0.3">
      <c r="A8" s="52" t="s">
        <v>29</v>
      </c>
      <c r="B8" s="53"/>
      <c r="C8" s="53"/>
      <c r="D8" s="53"/>
      <c r="K8" s="14"/>
    </row>
    <row r="9" spans="1:11" ht="26.25" customHeight="1" x14ac:dyDescent="0.25">
      <c r="A9" s="12"/>
      <c r="B9" s="13" t="s">
        <v>33</v>
      </c>
      <c r="C9" s="54" t="s">
        <v>35</v>
      </c>
      <c r="D9" s="55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56">
        <v>1159.77</v>
      </c>
      <c r="D10" s="42"/>
      <c r="E10" s="12">
        <v>38878.99</v>
      </c>
      <c r="F10" s="12">
        <v>39148.61</v>
      </c>
      <c r="G10" s="11">
        <f>C10+E10-F10</f>
        <v>890.14999999999418</v>
      </c>
    </row>
    <row r="11" spans="1:11" x14ac:dyDescent="0.25">
      <c r="A11" s="12">
        <v>2</v>
      </c>
      <c r="B11" s="12" t="s">
        <v>36</v>
      </c>
      <c r="C11" s="56">
        <v>3655.4</v>
      </c>
      <c r="D11" s="42"/>
      <c r="E11" s="12">
        <v>3083.7</v>
      </c>
      <c r="F11" s="26">
        <v>3233.01</v>
      </c>
      <c r="G11" s="11">
        <f>C11+E11-F11</f>
        <v>3506.09</v>
      </c>
    </row>
    <row r="12" spans="1:11" x14ac:dyDescent="0.25">
      <c r="A12" s="22"/>
      <c r="B12" s="23" t="s">
        <v>38</v>
      </c>
      <c r="C12" s="24">
        <f>SUM(C10:D11)</f>
        <v>4815.17</v>
      </c>
      <c r="D12" s="24"/>
      <c r="E12" s="22">
        <f>SUM(E10:E11)</f>
        <v>41962.689999999995</v>
      </c>
      <c r="F12" s="22">
        <f>SUM(F10:F11)</f>
        <v>42381.62</v>
      </c>
    </row>
    <row r="13" spans="1:11" ht="18.75" x14ac:dyDescent="0.3">
      <c r="A13" s="57" t="s">
        <v>30</v>
      </c>
      <c r="B13" s="58"/>
      <c r="C13" s="58"/>
      <c r="D13" s="58"/>
      <c r="E13" s="59"/>
    </row>
    <row r="14" spans="1:11" ht="15" customHeight="1" x14ac:dyDescent="0.25">
      <c r="A14" s="60" t="s">
        <v>0</v>
      </c>
      <c r="B14" s="62" t="s">
        <v>1</v>
      </c>
      <c r="C14" s="62" t="s">
        <v>2</v>
      </c>
      <c r="D14" s="64" t="s">
        <v>3</v>
      </c>
      <c r="E14" s="65"/>
      <c r="F14" s="66"/>
    </row>
    <row r="15" spans="1:11" x14ac:dyDescent="0.25">
      <c r="A15" s="61"/>
      <c r="B15" s="63"/>
      <c r="C15" s="63"/>
      <c r="D15" s="67"/>
      <c r="E15" s="68"/>
      <c r="F15" s="69"/>
    </row>
    <row r="16" spans="1:11" x14ac:dyDescent="0.25">
      <c r="A16" s="5">
        <v>1</v>
      </c>
      <c r="B16" s="5" t="s">
        <v>4</v>
      </c>
      <c r="C16" s="17" t="s">
        <v>5</v>
      </c>
      <c r="D16" s="35">
        <f>SUM(D17:F21)</f>
        <v>6914.6270391238795</v>
      </c>
      <c r="E16" s="43"/>
      <c r="F16" s="37"/>
    </row>
    <row r="17" spans="1:6" ht="26.25" x14ac:dyDescent="0.25">
      <c r="A17" s="7"/>
      <c r="B17" s="6" t="s">
        <v>6</v>
      </c>
      <c r="C17" s="18" t="s">
        <v>5</v>
      </c>
      <c r="D17" s="38">
        <v>2966.2445465258174</v>
      </c>
      <c r="E17" s="41"/>
      <c r="F17" s="42"/>
    </row>
    <row r="18" spans="1:6" x14ac:dyDescent="0.25">
      <c r="A18" s="7"/>
      <c r="B18" s="7" t="s">
        <v>7</v>
      </c>
      <c r="C18" s="18" t="s">
        <v>5</v>
      </c>
      <c r="D18" s="38">
        <f>D17*20.2%</f>
        <v>599.18139839821504</v>
      </c>
      <c r="E18" s="33"/>
      <c r="F18" s="46"/>
    </row>
    <row r="19" spans="1:6" x14ac:dyDescent="0.25">
      <c r="A19" s="7"/>
      <c r="B19" s="7" t="s">
        <v>18</v>
      </c>
      <c r="C19" s="18" t="s">
        <v>5</v>
      </c>
      <c r="D19" s="49">
        <v>1909.2010941998474</v>
      </c>
      <c r="E19" s="41"/>
      <c r="F19" s="42"/>
    </row>
    <row r="20" spans="1:6" x14ac:dyDescent="0.25">
      <c r="A20" s="7"/>
      <c r="B20" s="6" t="s">
        <v>42</v>
      </c>
      <c r="C20" s="18" t="s">
        <v>41</v>
      </c>
      <c r="D20" s="38">
        <v>1440</v>
      </c>
      <c r="E20" s="41"/>
      <c r="F20" s="42"/>
    </row>
    <row r="21" spans="1:6" x14ac:dyDescent="0.25">
      <c r="A21" s="7"/>
      <c r="B21" s="7" t="s">
        <v>9</v>
      </c>
      <c r="C21" s="18" t="s">
        <v>5</v>
      </c>
      <c r="D21" s="38">
        <v>0</v>
      </c>
      <c r="E21" s="41"/>
      <c r="F21" s="42"/>
    </row>
    <row r="22" spans="1:6" ht="26.25" x14ac:dyDescent="0.25">
      <c r="A22" s="5">
        <v>2</v>
      </c>
      <c r="B22" s="8" t="s">
        <v>10</v>
      </c>
      <c r="C22" s="17" t="s">
        <v>5</v>
      </c>
      <c r="D22" s="35">
        <f>SUM(D23:F27)</f>
        <v>6804.426341997786</v>
      </c>
      <c r="E22" s="43"/>
      <c r="F22" s="37"/>
    </row>
    <row r="23" spans="1:6" ht="26.25" x14ac:dyDescent="0.25">
      <c r="A23" s="7"/>
      <c r="B23" s="6" t="s">
        <v>11</v>
      </c>
      <c r="C23" s="18" t="s">
        <v>5</v>
      </c>
      <c r="D23" s="38">
        <v>4716.49391962768</v>
      </c>
      <c r="E23" s="41"/>
      <c r="F23" s="42"/>
    </row>
    <row r="24" spans="1:6" x14ac:dyDescent="0.25">
      <c r="A24" s="7"/>
      <c r="B24" s="7" t="s">
        <v>7</v>
      </c>
      <c r="C24" s="18" t="s">
        <v>5</v>
      </c>
      <c r="D24" s="38">
        <f>D23*20.2%</f>
        <v>952.73177176479135</v>
      </c>
      <c r="E24" s="33"/>
      <c r="F24" s="46"/>
    </row>
    <row r="25" spans="1:6" x14ac:dyDescent="0.25">
      <c r="A25" s="7"/>
      <c r="B25" s="7" t="s">
        <v>18</v>
      </c>
      <c r="C25" s="18" t="s">
        <v>5</v>
      </c>
      <c r="D25" s="38">
        <v>1135.2006506053146</v>
      </c>
      <c r="E25" s="41"/>
      <c r="F25" s="42"/>
    </row>
    <row r="26" spans="1:6" ht="26.25" x14ac:dyDescent="0.25">
      <c r="A26" s="7"/>
      <c r="B26" s="6" t="s">
        <v>43</v>
      </c>
      <c r="C26" s="18" t="s">
        <v>5</v>
      </c>
      <c r="D26" s="48">
        <v>0</v>
      </c>
      <c r="E26" s="50"/>
      <c r="F26" s="51"/>
    </row>
    <row r="27" spans="1:6" x14ac:dyDescent="0.25">
      <c r="A27" s="7"/>
      <c r="B27" s="7" t="s">
        <v>9</v>
      </c>
      <c r="C27" s="18" t="s">
        <v>5</v>
      </c>
      <c r="D27" s="38">
        <v>0</v>
      </c>
      <c r="E27" s="41"/>
      <c r="F27" s="42"/>
    </row>
    <row r="28" spans="1:6" ht="26.25" x14ac:dyDescent="0.25">
      <c r="A28" s="5">
        <v>3</v>
      </c>
      <c r="B28" s="8" t="s">
        <v>12</v>
      </c>
      <c r="C28" s="17" t="s">
        <v>5</v>
      </c>
      <c r="D28" s="35">
        <f>SUM(D29:F33)</f>
        <v>5359.5998491726496</v>
      </c>
      <c r="E28" s="43"/>
      <c r="F28" s="37"/>
    </row>
    <row r="29" spans="1:6" ht="26.25" x14ac:dyDescent="0.25">
      <c r="A29" s="7"/>
      <c r="B29" s="6" t="s">
        <v>19</v>
      </c>
      <c r="C29" s="18" t="s">
        <v>5</v>
      </c>
      <c r="D29" s="28"/>
      <c r="E29" s="33">
        <v>3716.98951616562</v>
      </c>
      <c r="F29" s="42"/>
    </row>
    <row r="30" spans="1:6" x14ac:dyDescent="0.25">
      <c r="A30" s="7"/>
      <c r="B30" s="7" t="s">
        <v>7</v>
      </c>
      <c r="C30" s="18" t="s">
        <v>5</v>
      </c>
      <c r="D30" s="38">
        <f>E29*20.2%</f>
        <v>750.83188226545519</v>
      </c>
      <c r="E30" s="33"/>
      <c r="F30" s="46"/>
    </row>
    <row r="31" spans="1:6" x14ac:dyDescent="0.25">
      <c r="A31" s="7"/>
      <c r="B31" s="7" t="s">
        <v>8</v>
      </c>
      <c r="C31" s="18" t="s">
        <v>5</v>
      </c>
      <c r="D31" s="38">
        <v>891.77845074157472</v>
      </c>
      <c r="E31" s="41"/>
      <c r="F31" s="42"/>
    </row>
    <row r="32" spans="1:6" x14ac:dyDescent="0.25">
      <c r="A32" s="7"/>
      <c r="B32" s="6" t="s">
        <v>21</v>
      </c>
      <c r="C32" s="18" t="s">
        <v>5</v>
      </c>
      <c r="D32" s="38">
        <v>0</v>
      </c>
      <c r="E32" s="41"/>
      <c r="F32" s="42"/>
    </row>
    <row r="33" spans="1:12" x14ac:dyDescent="0.25">
      <c r="A33" s="7"/>
      <c r="B33" s="6" t="s">
        <v>22</v>
      </c>
      <c r="C33" s="18" t="s">
        <v>5</v>
      </c>
      <c r="D33" s="38">
        <v>0</v>
      </c>
      <c r="E33" s="41"/>
      <c r="F33" s="42"/>
      <c r="L33" s="11"/>
    </row>
    <row r="34" spans="1:12" x14ac:dyDescent="0.25">
      <c r="A34" s="5">
        <v>4</v>
      </c>
      <c r="B34" s="5" t="s">
        <v>13</v>
      </c>
      <c r="C34" s="19" t="s">
        <v>5</v>
      </c>
      <c r="D34" s="35">
        <f>SUM(D35:F39)</f>
        <v>19819.230097310636</v>
      </c>
      <c r="E34" s="43"/>
      <c r="F34" s="37"/>
    </row>
    <row r="35" spans="1:12" x14ac:dyDescent="0.25">
      <c r="A35" s="5"/>
      <c r="B35" s="7" t="s">
        <v>23</v>
      </c>
      <c r="C35" s="18" t="s">
        <v>5</v>
      </c>
      <c r="D35" s="38">
        <v>2221.2804173620998</v>
      </c>
      <c r="E35" s="47"/>
      <c r="F35" s="42"/>
    </row>
    <row r="36" spans="1:12" x14ac:dyDescent="0.25">
      <c r="A36" s="5"/>
      <c r="B36" s="7" t="s">
        <v>7</v>
      </c>
      <c r="C36" s="18" t="s">
        <v>5</v>
      </c>
      <c r="D36" s="38">
        <f>D35*20.2%</f>
        <v>448.69864430714415</v>
      </c>
      <c r="E36" s="33"/>
      <c r="F36" s="46"/>
    </row>
    <row r="37" spans="1:12" ht="36" customHeight="1" x14ac:dyDescent="0.25">
      <c r="A37" s="5"/>
      <c r="B37" s="6" t="s">
        <v>37</v>
      </c>
      <c r="C37" s="18" t="s">
        <v>5</v>
      </c>
      <c r="D37" s="38">
        <v>2344.6535289897342</v>
      </c>
      <c r="E37" s="47"/>
      <c r="F37" s="42"/>
    </row>
    <row r="38" spans="1:12" ht="18" customHeight="1" x14ac:dyDescent="0.25">
      <c r="A38" s="5"/>
      <c r="B38" s="7" t="s">
        <v>40</v>
      </c>
      <c r="C38" s="19" t="s">
        <v>5</v>
      </c>
      <c r="D38" s="38">
        <v>471.52815785891704</v>
      </c>
      <c r="E38" s="47"/>
      <c r="F38" s="42"/>
    </row>
    <row r="39" spans="1:12" ht="18" customHeight="1" x14ac:dyDescent="0.25">
      <c r="A39" s="5"/>
      <c r="B39" s="7" t="s">
        <v>39</v>
      </c>
      <c r="C39" s="19" t="s">
        <v>5</v>
      </c>
      <c r="D39" s="27"/>
      <c r="E39" s="33">
        <v>14333.06934879274</v>
      </c>
      <c r="F39" s="34"/>
    </row>
    <row r="40" spans="1:12" ht="18" customHeight="1" x14ac:dyDescent="0.25">
      <c r="A40" s="5">
        <v>5</v>
      </c>
      <c r="B40" s="5" t="s">
        <v>24</v>
      </c>
      <c r="C40" s="17" t="s">
        <v>5</v>
      </c>
      <c r="D40" s="35">
        <v>2985.3</v>
      </c>
      <c r="E40" s="36"/>
      <c r="F40" s="37"/>
    </row>
    <row r="41" spans="1:12" x14ac:dyDescent="0.25">
      <c r="A41" s="5">
        <v>6</v>
      </c>
      <c r="B41" s="5" t="s">
        <v>44</v>
      </c>
      <c r="C41" s="17" t="s">
        <v>5</v>
      </c>
      <c r="D41" s="35">
        <v>2673.36</v>
      </c>
      <c r="E41" s="43"/>
      <c r="F41" s="37"/>
      <c r="G41" s="25"/>
    </row>
    <row r="42" spans="1:12" x14ac:dyDescent="0.25">
      <c r="A42" s="4"/>
      <c r="B42" s="5" t="s">
        <v>15</v>
      </c>
      <c r="C42" s="17" t="s">
        <v>5</v>
      </c>
      <c r="D42" s="38">
        <f>D16+D22+D28+D34+D40+D41</f>
        <v>44556.543327604959</v>
      </c>
      <c r="E42" s="39"/>
      <c r="F42" s="40"/>
    </row>
    <row r="43" spans="1:12" x14ac:dyDescent="0.25">
      <c r="A43" s="4"/>
      <c r="B43" s="9" t="s">
        <v>14</v>
      </c>
      <c r="C43" s="17" t="s">
        <v>5</v>
      </c>
      <c r="D43" s="38">
        <f>F12-D42</f>
        <v>-2174.9233276049563</v>
      </c>
      <c r="E43" s="41"/>
      <c r="F43" s="42"/>
    </row>
    <row r="44" spans="1:12" x14ac:dyDescent="0.25">
      <c r="A44" s="4"/>
      <c r="B44" s="5" t="s">
        <v>16</v>
      </c>
      <c r="C44" s="17" t="s">
        <v>5</v>
      </c>
      <c r="D44" s="48"/>
      <c r="E44" s="41"/>
      <c r="F44" s="42"/>
    </row>
    <row r="45" spans="1:12" x14ac:dyDescent="0.25">
      <c r="A45" s="10"/>
      <c r="B45" s="44" t="s">
        <v>17</v>
      </c>
      <c r="C45" s="45"/>
      <c r="D45" s="45"/>
      <c r="E45" s="45"/>
      <c r="F45" s="25"/>
    </row>
    <row r="46" spans="1:12" x14ac:dyDescent="0.25">
      <c r="A46" s="10"/>
      <c r="B46" s="32" t="s">
        <v>52</v>
      </c>
      <c r="C46" s="32"/>
      <c r="D46" s="32"/>
      <c r="E46" s="32"/>
    </row>
    <row r="47" spans="1:12" x14ac:dyDescent="0.25">
      <c r="A47" s="10"/>
      <c r="B47" s="10"/>
      <c r="C47" s="20"/>
      <c r="D47" s="10"/>
      <c r="E47" s="10"/>
    </row>
  </sheetData>
  <mergeCells count="47">
    <mergeCell ref="C5:D5"/>
    <mergeCell ref="A1:E1"/>
    <mergeCell ref="A2:E2"/>
    <mergeCell ref="A3:E3"/>
    <mergeCell ref="A4:E4"/>
    <mergeCell ref="D16:F16"/>
    <mergeCell ref="D24:F24"/>
    <mergeCell ref="C6:D6"/>
    <mergeCell ref="A8:D8"/>
    <mergeCell ref="C9:D9"/>
    <mergeCell ref="C7:D7"/>
    <mergeCell ref="C10:D10"/>
    <mergeCell ref="A13:E13"/>
    <mergeCell ref="C11:D11"/>
    <mergeCell ref="A14:A15"/>
    <mergeCell ref="D17:F17"/>
    <mergeCell ref="B14:B15"/>
    <mergeCell ref="C14:C15"/>
    <mergeCell ref="D14:F15"/>
    <mergeCell ref="D28:F28"/>
    <mergeCell ref="D18:F18"/>
    <mergeCell ref="D19:F19"/>
    <mergeCell ref="D20:F20"/>
    <mergeCell ref="D21:F21"/>
    <mergeCell ref="D22:F22"/>
    <mergeCell ref="D25:F25"/>
    <mergeCell ref="D23:F23"/>
    <mergeCell ref="D26:F26"/>
    <mergeCell ref="D27:F27"/>
    <mergeCell ref="E29:F29"/>
    <mergeCell ref="D36:F36"/>
    <mergeCell ref="D37:F37"/>
    <mergeCell ref="D44:F44"/>
    <mergeCell ref="D38:F38"/>
    <mergeCell ref="D30:F30"/>
    <mergeCell ref="D31:F31"/>
    <mergeCell ref="D32:F32"/>
    <mergeCell ref="D33:F33"/>
    <mergeCell ref="D34:F34"/>
    <mergeCell ref="D35:F35"/>
    <mergeCell ref="B46:E46"/>
    <mergeCell ref="E39:F39"/>
    <mergeCell ref="D40:F40"/>
    <mergeCell ref="D42:F42"/>
    <mergeCell ref="D43:F43"/>
    <mergeCell ref="D41:F41"/>
    <mergeCell ref="B45:E45"/>
  </mergeCells>
  <phoneticPr fontId="18" type="noConversion"/>
  <pageMargins left="0.7" right="0.7" top="0.44" bottom="0.36" header="0.3" footer="0.3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zoomScaleNormal="100" workbookViewId="0">
      <selection activeCell="G10" sqref="G10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70" t="s">
        <v>20</v>
      </c>
      <c r="B1" s="71"/>
      <c r="C1" s="71"/>
      <c r="D1" s="71"/>
      <c r="E1" s="71"/>
      <c r="F1" s="2"/>
    </row>
    <row r="2" spans="1:11" ht="33" customHeight="1" x14ac:dyDescent="0.25">
      <c r="A2" s="72" t="s">
        <v>45</v>
      </c>
      <c r="B2" s="73"/>
      <c r="C2" s="73"/>
      <c r="D2" s="73"/>
      <c r="E2" s="73"/>
      <c r="F2" s="3"/>
    </row>
    <row r="3" spans="1:11" ht="20.25" customHeight="1" x14ac:dyDescent="0.25">
      <c r="A3" s="74" t="s">
        <v>48</v>
      </c>
      <c r="B3" s="73"/>
      <c r="C3" s="73"/>
      <c r="D3" s="73"/>
      <c r="E3" s="73"/>
    </row>
    <row r="4" spans="1:11" ht="20.25" x14ac:dyDescent="0.3">
      <c r="A4" s="75" t="s">
        <v>25</v>
      </c>
      <c r="B4" s="76"/>
      <c r="C4" s="76"/>
      <c r="D4" s="76"/>
      <c r="E4" s="76"/>
    </row>
    <row r="5" spans="1:11" x14ac:dyDescent="0.25">
      <c r="A5" s="12">
        <v>1</v>
      </c>
      <c r="B5" s="12" t="s">
        <v>26</v>
      </c>
      <c r="C5" s="56">
        <v>1240.0999999999999</v>
      </c>
      <c r="D5" s="47"/>
      <c r="E5" s="16"/>
    </row>
    <row r="6" spans="1:11" x14ac:dyDescent="0.25">
      <c r="A6" s="12">
        <v>2</v>
      </c>
      <c r="B6" s="12" t="s">
        <v>27</v>
      </c>
      <c r="C6" s="38">
        <v>698.7</v>
      </c>
      <c r="D6" s="42"/>
      <c r="E6" s="11"/>
    </row>
    <row r="7" spans="1:11" x14ac:dyDescent="0.25">
      <c r="A7" s="12">
        <v>3</v>
      </c>
      <c r="B7" s="12" t="s">
        <v>28</v>
      </c>
      <c r="C7" s="56">
        <v>16</v>
      </c>
      <c r="D7" s="42"/>
      <c r="E7" s="11"/>
    </row>
    <row r="8" spans="1:11" ht="18.75" x14ac:dyDescent="0.3">
      <c r="A8" s="52" t="s">
        <v>29</v>
      </c>
      <c r="B8" s="53"/>
      <c r="C8" s="53"/>
      <c r="D8" s="53"/>
      <c r="K8" s="14"/>
    </row>
    <row r="9" spans="1:11" ht="26.25" customHeight="1" x14ac:dyDescent="0.25">
      <c r="A9" s="12"/>
      <c r="B9" s="13" t="s">
        <v>33</v>
      </c>
      <c r="C9" s="54" t="s">
        <v>35</v>
      </c>
      <c r="D9" s="55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56">
        <v>1428.79</v>
      </c>
      <c r="D10" s="42"/>
      <c r="E10" s="12">
        <v>67477.05</v>
      </c>
      <c r="F10" s="12">
        <v>67658.03</v>
      </c>
      <c r="G10" s="11">
        <f>C10+E10-F10</f>
        <v>1247.8099999999977</v>
      </c>
    </row>
    <row r="11" spans="1:11" x14ac:dyDescent="0.25">
      <c r="A11" s="12">
        <v>2</v>
      </c>
      <c r="B11" s="12" t="s">
        <v>36</v>
      </c>
      <c r="C11" s="56">
        <v>727.62</v>
      </c>
      <c r="D11" s="42"/>
      <c r="E11" s="12">
        <v>3563.31</v>
      </c>
      <c r="F11" s="26">
        <v>3593.45</v>
      </c>
      <c r="G11" s="11">
        <f>C11+E11-F11</f>
        <v>697.48000000000047</v>
      </c>
    </row>
    <row r="12" spans="1:11" x14ac:dyDescent="0.25">
      <c r="A12" s="22"/>
      <c r="B12" s="23" t="s">
        <v>38</v>
      </c>
      <c r="C12" s="24">
        <f>SUM(C10:D11)</f>
        <v>2156.41</v>
      </c>
      <c r="D12" s="24"/>
      <c r="E12" s="22">
        <f>SUM(E10:E11)</f>
        <v>71040.36</v>
      </c>
      <c r="F12" s="22">
        <f>SUM(F10:F11)</f>
        <v>71251.48</v>
      </c>
    </row>
    <row r="13" spans="1:11" ht="18.75" x14ac:dyDescent="0.3">
      <c r="A13" s="57" t="s">
        <v>30</v>
      </c>
      <c r="B13" s="58"/>
      <c r="C13" s="58"/>
      <c r="D13" s="58"/>
      <c r="E13" s="59"/>
    </row>
    <row r="14" spans="1:11" ht="15" customHeight="1" x14ac:dyDescent="0.25">
      <c r="A14" s="60" t="s">
        <v>0</v>
      </c>
      <c r="B14" s="62" t="s">
        <v>1</v>
      </c>
      <c r="C14" s="62" t="s">
        <v>2</v>
      </c>
      <c r="D14" s="64" t="s">
        <v>3</v>
      </c>
      <c r="E14" s="65"/>
      <c r="F14" s="66"/>
    </row>
    <row r="15" spans="1:11" x14ac:dyDescent="0.25">
      <c r="A15" s="61"/>
      <c r="B15" s="63"/>
      <c r="C15" s="63"/>
      <c r="D15" s="67"/>
      <c r="E15" s="68"/>
      <c r="F15" s="69"/>
    </row>
    <row r="16" spans="1:11" x14ac:dyDescent="0.25">
      <c r="A16" s="5">
        <v>1</v>
      </c>
      <c r="B16" s="5" t="s">
        <v>4</v>
      </c>
      <c r="C16" s="17" t="s">
        <v>5</v>
      </c>
      <c r="D16" s="35">
        <f>SUM(D17:F21)</f>
        <v>13181.971215286439</v>
      </c>
      <c r="E16" s="43"/>
      <c r="F16" s="37"/>
    </row>
    <row r="17" spans="1:6" ht="26.25" x14ac:dyDescent="0.25">
      <c r="A17" s="7"/>
      <c r="B17" s="6" t="s">
        <v>6</v>
      </c>
      <c r="C17" s="18" t="s">
        <v>5</v>
      </c>
      <c r="D17" s="38">
        <v>5581.7804057570393</v>
      </c>
      <c r="E17" s="41"/>
      <c r="F17" s="42"/>
    </row>
    <row r="18" spans="1:6" x14ac:dyDescent="0.25">
      <c r="A18" s="7"/>
      <c r="B18" s="7" t="s">
        <v>7</v>
      </c>
      <c r="C18" s="18" t="s">
        <v>5</v>
      </c>
      <c r="D18" s="38">
        <f>D17*20.2%</f>
        <v>1127.5196419629219</v>
      </c>
      <c r="E18" s="33"/>
      <c r="F18" s="46"/>
    </row>
    <row r="19" spans="1:6" x14ac:dyDescent="0.25">
      <c r="A19" s="7"/>
      <c r="B19" s="7" t="s">
        <v>18</v>
      </c>
      <c r="C19" s="18" t="s">
        <v>5</v>
      </c>
      <c r="D19" s="49">
        <v>3592.6711675664783</v>
      </c>
      <c r="E19" s="41"/>
      <c r="F19" s="42"/>
    </row>
    <row r="20" spans="1:6" x14ac:dyDescent="0.25">
      <c r="A20" s="7"/>
      <c r="B20" s="6" t="s">
        <v>42</v>
      </c>
      <c r="C20" s="18" t="s">
        <v>41</v>
      </c>
      <c r="D20" s="38">
        <v>2880</v>
      </c>
      <c r="E20" s="41"/>
      <c r="F20" s="42"/>
    </row>
    <row r="21" spans="1:6" x14ac:dyDescent="0.25">
      <c r="A21" s="7"/>
      <c r="B21" s="7" t="s">
        <v>9</v>
      </c>
      <c r="C21" s="18" t="s">
        <v>5</v>
      </c>
      <c r="D21" s="38">
        <v>0</v>
      </c>
      <c r="E21" s="41"/>
      <c r="F21" s="42"/>
    </row>
    <row r="22" spans="1:6" ht="26.25" x14ac:dyDescent="0.25">
      <c r="A22" s="5">
        <v>2</v>
      </c>
      <c r="B22" s="8" t="s">
        <v>10</v>
      </c>
      <c r="C22" s="17" t="s">
        <v>5</v>
      </c>
      <c r="D22" s="35">
        <f>SUM(D23:F27)</f>
        <v>12235.877956245218</v>
      </c>
      <c r="E22" s="43"/>
      <c r="F22" s="37"/>
    </row>
    <row r="23" spans="1:6" ht="26.25" x14ac:dyDescent="0.25">
      <c r="A23" s="7"/>
      <c r="B23" s="6" t="s">
        <v>11</v>
      </c>
      <c r="C23" s="18" t="s">
        <v>5</v>
      </c>
      <c r="D23" s="38">
        <v>8402.4085689303993</v>
      </c>
      <c r="E23" s="41"/>
      <c r="F23" s="42"/>
    </row>
    <row r="24" spans="1:6" x14ac:dyDescent="0.25">
      <c r="A24" s="7"/>
      <c r="B24" s="7" t="s">
        <v>7</v>
      </c>
      <c r="C24" s="18" t="s">
        <v>5</v>
      </c>
      <c r="D24" s="38">
        <f>D23*20.2%</f>
        <v>1697.2865309239405</v>
      </c>
      <c r="E24" s="33"/>
      <c r="F24" s="46"/>
    </row>
    <row r="25" spans="1:6" x14ac:dyDescent="0.25">
      <c r="A25" s="7"/>
      <c r="B25" s="7" t="s">
        <v>18</v>
      </c>
      <c r="C25" s="18" t="s">
        <v>5</v>
      </c>
      <c r="D25" s="38">
        <v>2136.1828563908794</v>
      </c>
      <c r="E25" s="41"/>
      <c r="F25" s="42"/>
    </row>
    <row r="26" spans="1:6" ht="26.25" x14ac:dyDescent="0.25">
      <c r="A26" s="7"/>
      <c r="B26" s="6" t="s">
        <v>43</v>
      </c>
      <c r="C26" s="18" t="s">
        <v>5</v>
      </c>
      <c r="D26" s="48">
        <v>0</v>
      </c>
      <c r="E26" s="50"/>
      <c r="F26" s="51"/>
    </row>
    <row r="27" spans="1:6" x14ac:dyDescent="0.25">
      <c r="A27" s="7"/>
      <c r="B27" s="7" t="s">
        <v>9</v>
      </c>
      <c r="C27" s="18" t="s">
        <v>5</v>
      </c>
      <c r="D27" s="38">
        <v>0</v>
      </c>
      <c r="E27" s="41"/>
      <c r="F27" s="42"/>
    </row>
    <row r="28" spans="1:6" ht="26.25" x14ac:dyDescent="0.25">
      <c r="A28" s="5">
        <v>3</v>
      </c>
      <c r="B28" s="8" t="s">
        <v>12</v>
      </c>
      <c r="C28" s="17" t="s">
        <v>5</v>
      </c>
      <c r="D28" s="35">
        <f>SUM(D29:F33)</f>
        <v>10576.935132283608</v>
      </c>
      <c r="E28" s="43"/>
      <c r="F28" s="37"/>
    </row>
    <row r="29" spans="1:6" ht="26.25" x14ac:dyDescent="0.25">
      <c r="A29" s="7"/>
      <c r="B29" s="6" t="s">
        <v>19</v>
      </c>
      <c r="C29" s="18" t="s">
        <v>5</v>
      </c>
      <c r="D29" s="28"/>
      <c r="E29" s="33">
        <v>7403.3411660245001</v>
      </c>
      <c r="F29" s="42"/>
    </row>
    <row r="30" spans="1:6" x14ac:dyDescent="0.25">
      <c r="A30" s="7"/>
      <c r="B30" s="7" t="s">
        <v>7</v>
      </c>
      <c r="C30" s="18" t="s">
        <v>5</v>
      </c>
      <c r="D30" s="38">
        <f>E29*20.2%</f>
        <v>1495.4749155369489</v>
      </c>
      <c r="E30" s="33"/>
      <c r="F30" s="46"/>
    </row>
    <row r="31" spans="1:6" x14ac:dyDescent="0.25">
      <c r="A31" s="7"/>
      <c r="B31" s="7" t="s">
        <v>8</v>
      </c>
      <c r="C31" s="18" t="s">
        <v>5</v>
      </c>
      <c r="D31" s="38">
        <v>1678.1190507221606</v>
      </c>
      <c r="E31" s="41"/>
      <c r="F31" s="42"/>
    </row>
    <row r="32" spans="1:6" x14ac:dyDescent="0.25">
      <c r="A32" s="7"/>
      <c r="B32" s="6" t="s">
        <v>21</v>
      </c>
      <c r="C32" s="18" t="s">
        <v>5</v>
      </c>
      <c r="D32" s="38">
        <v>0</v>
      </c>
      <c r="E32" s="41"/>
      <c r="F32" s="42"/>
    </row>
    <row r="33" spans="1:12" x14ac:dyDescent="0.25">
      <c r="A33" s="7"/>
      <c r="B33" s="6" t="s">
        <v>22</v>
      </c>
      <c r="C33" s="18" t="s">
        <v>5</v>
      </c>
      <c r="D33" s="38">
        <v>0</v>
      </c>
      <c r="E33" s="41"/>
      <c r="F33" s="42"/>
      <c r="L33" s="11"/>
    </row>
    <row r="34" spans="1:12" x14ac:dyDescent="0.25">
      <c r="A34" s="5">
        <v>4</v>
      </c>
      <c r="B34" s="5" t="s">
        <v>13</v>
      </c>
      <c r="C34" s="19" t="s">
        <v>5</v>
      </c>
      <c r="D34" s="35">
        <f>SUM(D35:F39)</f>
        <v>33480.005033640955</v>
      </c>
      <c r="E34" s="43"/>
      <c r="F34" s="37"/>
    </row>
    <row r="35" spans="1:12" x14ac:dyDescent="0.25">
      <c r="A35" s="5"/>
      <c r="B35" s="7" t="s">
        <v>23</v>
      </c>
      <c r="C35" s="18" t="s">
        <v>5</v>
      </c>
      <c r="D35" s="38">
        <v>5997.5993202555001</v>
      </c>
      <c r="E35" s="47"/>
      <c r="F35" s="42"/>
    </row>
    <row r="36" spans="1:12" x14ac:dyDescent="0.25">
      <c r="A36" s="5"/>
      <c r="B36" s="7" t="s">
        <v>7</v>
      </c>
      <c r="C36" s="18" t="s">
        <v>5</v>
      </c>
      <c r="D36" s="38">
        <f>D35*20.2%</f>
        <v>1211.5150626916109</v>
      </c>
      <c r="E36" s="33"/>
      <c r="F36" s="46"/>
    </row>
    <row r="37" spans="1:12" ht="36" customHeight="1" x14ac:dyDescent="0.25">
      <c r="A37" s="5"/>
      <c r="B37" s="6" t="s">
        <v>37</v>
      </c>
      <c r="C37" s="18" t="s">
        <v>5</v>
      </c>
      <c r="D37" s="38">
        <v>4412.0910872747836</v>
      </c>
      <c r="E37" s="47"/>
      <c r="F37" s="42"/>
    </row>
    <row r="38" spans="1:12" ht="18" customHeight="1" x14ac:dyDescent="0.25">
      <c r="A38" s="5"/>
      <c r="B38" s="7" t="s">
        <v>40</v>
      </c>
      <c r="C38" s="19" t="s">
        <v>5</v>
      </c>
      <c r="D38" s="38">
        <v>887.30601641805913</v>
      </c>
      <c r="E38" s="47"/>
      <c r="F38" s="42"/>
    </row>
    <row r="39" spans="1:12" ht="18" customHeight="1" x14ac:dyDescent="0.25">
      <c r="A39" s="5"/>
      <c r="B39" s="7" t="s">
        <v>39</v>
      </c>
      <c r="C39" s="19" t="s">
        <v>5</v>
      </c>
      <c r="D39" s="27"/>
      <c r="E39" s="33">
        <v>20971.493547000999</v>
      </c>
      <c r="F39" s="34"/>
    </row>
    <row r="40" spans="1:12" ht="18" customHeight="1" x14ac:dyDescent="0.25">
      <c r="A40" s="5">
        <v>5</v>
      </c>
      <c r="B40" s="5" t="s">
        <v>24</v>
      </c>
      <c r="C40" s="17" t="s">
        <v>5</v>
      </c>
      <c r="D40" s="35">
        <v>4125.66</v>
      </c>
      <c r="E40" s="36"/>
      <c r="F40" s="37"/>
    </row>
    <row r="41" spans="1:12" x14ac:dyDescent="0.25">
      <c r="A41" s="5">
        <v>6</v>
      </c>
      <c r="B41" s="5" t="s">
        <v>44</v>
      </c>
      <c r="C41" s="17" t="s">
        <v>5</v>
      </c>
      <c r="D41" s="35">
        <v>4611.42</v>
      </c>
      <c r="E41" s="43"/>
      <c r="F41" s="37"/>
      <c r="G41" s="25"/>
    </row>
    <row r="42" spans="1:12" x14ac:dyDescent="0.25">
      <c r="A42" s="4"/>
      <c r="B42" s="5" t="s">
        <v>15</v>
      </c>
      <c r="C42" s="17" t="s">
        <v>5</v>
      </c>
      <c r="D42" s="38">
        <f>D16+D22+D28+D34+D40+D41</f>
        <v>78211.869337456228</v>
      </c>
      <c r="E42" s="39"/>
      <c r="F42" s="40"/>
    </row>
    <row r="43" spans="1:12" x14ac:dyDescent="0.25">
      <c r="A43" s="4"/>
      <c r="B43" s="9" t="s">
        <v>14</v>
      </c>
      <c r="C43" s="17" t="s">
        <v>5</v>
      </c>
      <c r="D43" s="38">
        <f>F12-D42</f>
        <v>-6960.3893374562322</v>
      </c>
      <c r="E43" s="41"/>
      <c r="F43" s="42"/>
    </row>
    <row r="44" spans="1:12" x14ac:dyDescent="0.25">
      <c r="A44" s="4"/>
      <c r="B44" s="5" t="s">
        <v>16</v>
      </c>
      <c r="C44" s="17" t="s">
        <v>5</v>
      </c>
      <c r="D44" s="48"/>
      <c r="E44" s="41"/>
      <c r="F44" s="42"/>
    </row>
    <row r="45" spans="1:12" x14ac:dyDescent="0.25">
      <c r="A45" s="10"/>
      <c r="B45" s="44" t="s">
        <v>17</v>
      </c>
      <c r="C45" s="45"/>
      <c r="D45" s="45"/>
      <c r="E45" s="45"/>
      <c r="F45" s="25"/>
    </row>
    <row r="46" spans="1:12" x14ac:dyDescent="0.25">
      <c r="A46" s="10"/>
      <c r="B46" s="32" t="s">
        <v>52</v>
      </c>
      <c r="C46" s="32"/>
      <c r="D46" s="32"/>
      <c r="E46" s="32"/>
    </row>
    <row r="47" spans="1:12" x14ac:dyDescent="0.25">
      <c r="A47" s="10"/>
      <c r="B47" s="10"/>
      <c r="C47" s="20"/>
      <c r="D47" s="10"/>
      <c r="E47" s="10"/>
    </row>
  </sheetData>
  <mergeCells count="47">
    <mergeCell ref="C5:D5"/>
    <mergeCell ref="A1:E1"/>
    <mergeCell ref="A2:E2"/>
    <mergeCell ref="A3:E3"/>
    <mergeCell ref="A4:E4"/>
    <mergeCell ref="D16:F16"/>
    <mergeCell ref="D24:F24"/>
    <mergeCell ref="C6:D6"/>
    <mergeCell ref="A8:D8"/>
    <mergeCell ref="C9:D9"/>
    <mergeCell ref="C7:D7"/>
    <mergeCell ref="C10:D10"/>
    <mergeCell ref="A13:E13"/>
    <mergeCell ref="C11:D11"/>
    <mergeCell ref="A14:A15"/>
    <mergeCell ref="D17:F17"/>
    <mergeCell ref="B14:B15"/>
    <mergeCell ref="C14:C15"/>
    <mergeCell ref="D14:F15"/>
    <mergeCell ref="D28:F28"/>
    <mergeCell ref="D18:F18"/>
    <mergeCell ref="D19:F19"/>
    <mergeCell ref="D20:F20"/>
    <mergeCell ref="D21:F21"/>
    <mergeCell ref="D22:F22"/>
    <mergeCell ref="D25:F25"/>
    <mergeCell ref="D23:F23"/>
    <mergeCell ref="D26:F26"/>
    <mergeCell ref="D27:F27"/>
    <mergeCell ref="E29:F29"/>
    <mergeCell ref="D36:F36"/>
    <mergeCell ref="D37:F37"/>
    <mergeCell ref="D44:F44"/>
    <mergeCell ref="D38:F38"/>
    <mergeCell ref="D30:F30"/>
    <mergeCell ref="D31:F31"/>
    <mergeCell ref="D32:F32"/>
    <mergeCell ref="D33:F33"/>
    <mergeCell ref="D34:F34"/>
    <mergeCell ref="D35:F35"/>
    <mergeCell ref="B46:E46"/>
    <mergeCell ref="E39:F39"/>
    <mergeCell ref="D40:F40"/>
    <mergeCell ref="D42:F42"/>
    <mergeCell ref="D43:F43"/>
    <mergeCell ref="D41:F41"/>
    <mergeCell ref="B45:E45"/>
  </mergeCells>
  <phoneticPr fontId="18" type="noConversion"/>
  <pageMargins left="0.7" right="0.7" top="0.44" bottom="0.36" header="0.3" footer="0.3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8"/>
  <sheetViews>
    <sheetView zoomScaleNormal="100" workbookViewId="0">
      <selection activeCell="G11" sqref="G11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70" t="s">
        <v>20</v>
      </c>
      <c r="B1" s="71"/>
      <c r="C1" s="71"/>
      <c r="D1" s="71"/>
      <c r="E1" s="71"/>
      <c r="F1" s="2"/>
    </row>
    <row r="2" spans="1:11" ht="33" customHeight="1" x14ac:dyDescent="0.25">
      <c r="A2" s="72" t="s">
        <v>45</v>
      </c>
      <c r="B2" s="73"/>
      <c r="C2" s="73"/>
      <c r="D2" s="73"/>
      <c r="E2" s="73"/>
      <c r="F2" s="3"/>
    </row>
    <row r="3" spans="1:11" ht="20.25" customHeight="1" x14ac:dyDescent="0.25">
      <c r="A3" s="74" t="s">
        <v>49</v>
      </c>
      <c r="B3" s="73"/>
      <c r="C3" s="73"/>
      <c r="D3" s="73"/>
      <c r="E3" s="73"/>
    </row>
    <row r="4" spans="1:11" ht="20.25" x14ac:dyDescent="0.3">
      <c r="A4" s="75" t="s">
        <v>25</v>
      </c>
      <c r="B4" s="76"/>
      <c r="C4" s="76"/>
      <c r="D4" s="76"/>
      <c r="E4" s="76"/>
    </row>
    <row r="5" spans="1:11" x14ac:dyDescent="0.25">
      <c r="A5" s="12">
        <v>1</v>
      </c>
      <c r="B5" s="12" t="s">
        <v>26</v>
      </c>
      <c r="C5" s="56">
        <v>2868</v>
      </c>
      <c r="D5" s="47"/>
      <c r="E5" s="16"/>
    </row>
    <row r="6" spans="1:11" x14ac:dyDescent="0.25">
      <c r="A6" s="12">
        <v>2</v>
      </c>
      <c r="B6" s="12" t="s">
        <v>27</v>
      </c>
      <c r="C6" s="38">
        <v>1581.2</v>
      </c>
      <c r="D6" s="42"/>
      <c r="E6" s="11"/>
    </row>
    <row r="7" spans="1:11" x14ac:dyDescent="0.25">
      <c r="A7" s="12">
        <v>3</v>
      </c>
      <c r="B7" s="12" t="s">
        <v>28</v>
      </c>
      <c r="C7" s="56">
        <v>27</v>
      </c>
      <c r="D7" s="42"/>
      <c r="E7" s="11"/>
    </row>
    <row r="8" spans="1:11" ht="18.75" x14ac:dyDescent="0.3">
      <c r="A8" s="52" t="s">
        <v>29</v>
      </c>
      <c r="B8" s="53"/>
      <c r="C8" s="53"/>
      <c r="D8" s="53"/>
      <c r="K8" s="14"/>
    </row>
    <row r="9" spans="1:11" ht="26.25" customHeight="1" x14ac:dyDescent="0.25">
      <c r="A9" s="12"/>
      <c r="B9" s="13" t="s">
        <v>33</v>
      </c>
      <c r="C9" s="54" t="s">
        <v>35</v>
      </c>
      <c r="D9" s="55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56">
        <v>1428.79</v>
      </c>
      <c r="D10" s="42"/>
      <c r="E10" s="12">
        <v>165236.35999999999</v>
      </c>
      <c r="F10" s="12">
        <v>146794.84</v>
      </c>
      <c r="G10" s="11">
        <f>C10+E10-F10</f>
        <v>19870.309999999998</v>
      </c>
    </row>
    <row r="11" spans="1:11" x14ac:dyDescent="0.25">
      <c r="A11" s="12">
        <v>2</v>
      </c>
      <c r="B11" s="12" t="s">
        <v>36</v>
      </c>
      <c r="C11" s="56">
        <v>727.2</v>
      </c>
      <c r="D11" s="42"/>
      <c r="E11" s="12">
        <v>17416.189999999999</v>
      </c>
      <c r="F11" s="26">
        <v>14696.34</v>
      </c>
      <c r="G11" s="11">
        <f>C11+E11-F11</f>
        <v>3447.0499999999993</v>
      </c>
    </row>
    <row r="12" spans="1:11" x14ac:dyDescent="0.25">
      <c r="A12" s="12">
        <v>3</v>
      </c>
      <c r="B12" s="12" t="s">
        <v>51</v>
      </c>
      <c r="C12" s="31">
        <v>0</v>
      </c>
      <c r="D12" s="24"/>
      <c r="E12" s="12">
        <v>7900.58</v>
      </c>
      <c r="F12" s="26">
        <v>6824.79</v>
      </c>
      <c r="G12" s="11">
        <f t="shared" ref="G11:G12" si="0">C12+E12-F12</f>
        <v>1075.79</v>
      </c>
    </row>
    <row r="13" spans="1:11" x14ac:dyDescent="0.25">
      <c r="A13" s="22"/>
      <c r="B13" s="23" t="s">
        <v>38</v>
      </c>
      <c r="C13" s="24">
        <f>SUM(C10:D12)</f>
        <v>2155.9899999999998</v>
      </c>
      <c r="D13" s="24"/>
      <c r="E13" s="22">
        <f>SUM(E10:E12)</f>
        <v>190553.12999999998</v>
      </c>
      <c r="F13" s="22">
        <f>SUM(F10:F12)</f>
        <v>168315.97</v>
      </c>
    </row>
    <row r="14" spans="1:11" ht="18.75" x14ac:dyDescent="0.3">
      <c r="A14" s="57" t="s">
        <v>30</v>
      </c>
      <c r="B14" s="58"/>
      <c r="C14" s="58"/>
      <c r="D14" s="58"/>
      <c r="E14" s="59"/>
    </row>
    <row r="15" spans="1:11" ht="15" customHeight="1" x14ac:dyDescent="0.25">
      <c r="A15" s="60" t="s">
        <v>0</v>
      </c>
      <c r="B15" s="62" t="s">
        <v>1</v>
      </c>
      <c r="C15" s="62" t="s">
        <v>2</v>
      </c>
      <c r="D15" s="64" t="s">
        <v>3</v>
      </c>
      <c r="E15" s="65"/>
      <c r="F15" s="66"/>
    </row>
    <row r="16" spans="1:11" x14ac:dyDescent="0.25">
      <c r="A16" s="61"/>
      <c r="B16" s="63"/>
      <c r="C16" s="63"/>
      <c r="D16" s="67"/>
      <c r="E16" s="68"/>
      <c r="F16" s="69"/>
    </row>
    <row r="17" spans="1:6" x14ac:dyDescent="0.25">
      <c r="A17" s="5">
        <v>1</v>
      </c>
      <c r="B17" s="5" t="s">
        <v>4</v>
      </c>
      <c r="C17" s="17" t="s">
        <v>5</v>
      </c>
      <c r="D17" s="35">
        <f>SUM(D18:F22)</f>
        <v>25769.978654087423</v>
      </c>
      <c r="E17" s="43"/>
      <c r="F17" s="37"/>
    </row>
    <row r="18" spans="1:6" ht="26.25" x14ac:dyDescent="0.25">
      <c r="A18" s="7"/>
      <c r="B18" s="6" t="s">
        <v>6</v>
      </c>
      <c r="C18" s="18" t="s">
        <v>5</v>
      </c>
      <c r="D18" s="38">
        <v>10631.9037892987</v>
      </c>
      <c r="E18" s="41"/>
      <c r="F18" s="42"/>
    </row>
    <row r="19" spans="1:6" x14ac:dyDescent="0.25">
      <c r="A19" s="7"/>
      <c r="B19" s="7" t="s">
        <v>7</v>
      </c>
      <c r="C19" s="18" t="s">
        <v>5</v>
      </c>
      <c r="D19" s="38">
        <f>D18*20.2%</f>
        <v>2147.6445654383374</v>
      </c>
      <c r="E19" s="33"/>
      <c r="F19" s="46"/>
    </row>
    <row r="20" spans="1:6" x14ac:dyDescent="0.25">
      <c r="A20" s="7"/>
      <c r="B20" s="7" t="s">
        <v>18</v>
      </c>
      <c r="C20" s="18" t="s">
        <v>5</v>
      </c>
      <c r="D20" s="49">
        <v>8130.430299350387</v>
      </c>
      <c r="E20" s="41"/>
      <c r="F20" s="42"/>
    </row>
    <row r="21" spans="1:6" x14ac:dyDescent="0.25">
      <c r="A21" s="7"/>
      <c r="B21" s="6" t="s">
        <v>42</v>
      </c>
      <c r="C21" s="18" t="s">
        <v>41</v>
      </c>
      <c r="D21" s="38">
        <v>4860</v>
      </c>
      <c r="E21" s="41"/>
      <c r="F21" s="42"/>
    </row>
    <row r="22" spans="1:6" x14ac:dyDescent="0.25">
      <c r="A22" s="7"/>
      <c r="B22" s="7" t="s">
        <v>9</v>
      </c>
      <c r="C22" s="18" t="s">
        <v>5</v>
      </c>
      <c r="D22" s="38">
        <v>0</v>
      </c>
      <c r="E22" s="41"/>
      <c r="F22" s="42"/>
    </row>
    <row r="23" spans="1:6" ht="26.25" x14ac:dyDescent="0.25">
      <c r="A23" s="5">
        <v>2</v>
      </c>
      <c r="B23" s="8" t="s">
        <v>10</v>
      </c>
      <c r="C23" s="17" t="s">
        <v>5</v>
      </c>
      <c r="D23" s="35">
        <f>SUM(D24:F28)</f>
        <v>33112.110239609174</v>
      </c>
      <c r="E23" s="43"/>
      <c r="F23" s="37"/>
    </row>
    <row r="24" spans="1:6" ht="26.25" x14ac:dyDescent="0.25">
      <c r="A24" s="7"/>
      <c r="B24" s="6" t="s">
        <v>11</v>
      </c>
      <c r="C24" s="18" t="s">
        <v>5</v>
      </c>
      <c r="D24" s="38">
        <v>17119.634219540199</v>
      </c>
      <c r="E24" s="41"/>
      <c r="F24" s="42"/>
    </row>
    <row r="25" spans="1:6" x14ac:dyDescent="0.25">
      <c r="A25" s="7"/>
      <c r="B25" s="7" t="s">
        <v>7</v>
      </c>
      <c r="C25" s="18" t="s">
        <v>5</v>
      </c>
      <c r="D25" s="38">
        <f>D24*20.2%</f>
        <v>3458.1661123471199</v>
      </c>
      <c r="E25" s="33"/>
      <c r="F25" s="46"/>
    </row>
    <row r="26" spans="1:6" x14ac:dyDescent="0.25">
      <c r="A26" s="7"/>
      <c r="B26" s="7" t="s">
        <v>18</v>
      </c>
      <c r="C26" s="18" t="s">
        <v>5</v>
      </c>
      <c r="D26" s="38">
        <v>4834.3099077218521</v>
      </c>
      <c r="E26" s="41"/>
      <c r="F26" s="42"/>
    </row>
    <row r="27" spans="1:6" ht="26.25" x14ac:dyDescent="0.25">
      <c r="A27" s="7"/>
      <c r="B27" s="6" t="s">
        <v>43</v>
      </c>
      <c r="C27" s="18" t="s">
        <v>5</v>
      </c>
      <c r="D27" s="48">
        <v>7700</v>
      </c>
      <c r="E27" s="50"/>
      <c r="F27" s="51"/>
    </row>
    <row r="28" spans="1:6" x14ac:dyDescent="0.25">
      <c r="A28" s="7"/>
      <c r="B28" s="7" t="s">
        <v>9</v>
      </c>
      <c r="C28" s="18" t="s">
        <v>5</v>
      </c>
      <c r="D28" s="38">
        <v>0</v>
      </c>
      <c r="E28" s="41"/>
      <c r="F28" s="42"/>
    </row>
    <row r="29" spans="1:6" ht="26.25" x14ac:dyDescent="0.25">
      <c r="A29" s="5">
        <v>3</v>
      </c>
      <c r="B29" s="8" t="s">
        <v>12</v>
      </c>
      <c r="C29" s="17" t="s">
        <v>5</v>
      </c>
      <c r="D29" s="35">
        <f>SUM(D30:F34)</f>
        <v>21974.021226802619</v>
      </c>
      <c r="E29" s="43"/>
      <c r="F29" s="37"/>
    </row>
    <row r="30" spans="1:6" ht="26.25" x14ac:dyDescent="0.25">
      <c r="A30" s="7"/>
      <c r="B30" s="6" t="s">
        <v>19</v>
      </c>
      <c r="C30" s="18" t="s">
        <v>5</v>
      </c>
      <c r="D30" s="28"/>
      <c r="E30" s="33">
        <v>15121.7447426908</v>
      </c>
      <c r="F30" s="42"/>
    </row>
    <row r="31" spans="1:6" x14ac:dyDescent="0.25">
      <c r="A31" s="7"/>
      <c r="B31" s="7" t="s">
        <v>7</v>
      </c>
      <c r="C31" s="18" t="s">
        <v>5</v>
      </c>
      <c r="D31" s="38">
        <f>E30*20.2%</f>
        <v>3054.5924380235415</v>
      </c>
      <c r="E31" s="33"/>
      <c r="F31" s="46"/>
    </row>
    <row r="32" spans="1:6" x14ac:dyDescent="0.25">
      <c r="A32" s="7"/>
      <c r="B32" s="7" t="s">
        <v>8</v>
      </c>
      <c r="C32" s="18" t="s">
        <v>5</v>
      </c>
      <c r="D32" s="38">
        <v>3797.6840460882786</v>
      </c>
      <c r="E32" s="41"/>
      <c r="F32" s="42"/>
    </row>
    <row r="33" spans="1:12" x14ac:dyDescent="0.25">
      <c r="A33" s="7"/>
      <c r="B33" s="6" t="s">
        <v>21</v>
      </c>
      <c r="C33" s="18" t="s">
        <v>5</v>
      </c>
      <c r="D33" s="38">
        <v>0</v>
      </c>
      <c r="E33" s="41"/>
      <c r="F33" s="42"/>
    </row>
    <row r="34" spans="1:12" x14ac:dyDescent="0.25">
      <c r="A34" s="7"/>
      <c r="B34" s="6" t="s">
        <v>22</v>
      </c>
      <c r="C34" s="18" t="s">
        <v>5</v>
      </c>
      <c r="D34" s="38">
        <v>0</v>
      </c>
      <c r="E34" s="41"/>
      <c r="F34" s="42"/>
      <c r="L34" s="11"/>
    </row>
    <row r="35" spans="1:12" x14ac:dyDescent="0.25">
      <c r="A35" s="5">
        <v>4</v>
      </c>
      <c r="B35" s="5" t="s">
        <v>13</v>
      </c>
      <c r="C35" s="19" t="s">
        <v>5</v>
      </c>
      <c r="D35" s="35">
        <f>SUM(D36:F40)</f>
        <v>68710.986344916601</v>
      </c>
      <c r="E35" s="43"/>
      <c r="F35" s="37"/>
    </row>
    <row r="36" spans="1:12" x14ac:dyDescent="0.25">
      <c r="A36" s="5"/>
      <c r="B36" s="7" t="s">
        <v>23</v>
      </c>
      <c r="C36" s="18" t="s">
        <v>5</v>
      </c>
      <c r="D36" s="38">
        <v>13044.946393570999</v>
      </c>
      <c r="E36" s="47"/>
      <c r="F36" s="42"/>
    </row>
    <row r="37" spans="1:12" x14ac:dyDescent="0.25">
      <c r="A37" s="5"/>
      <c r="B37" s="7" t="s">
        <v>7</v>
      </c>
      <c r="C37" s="18" t="s">
        <v>5</v>
      </c>
      <c r="D37" s="38">
        <f>D36*20.2%</f>
        <v>2635.0791715013415</v>
      </c>
      <c r="E37" s="33"/>
      <c r="F37" s="46"/>
    </row>
    <row r="38" spans="1:12" ht="36" customHeight="1" x14ac:dyDescent="0.25">
      <c r="A38" s="5"/>
      <c r="B38" s="6" t="s">
        <v>37</v>
      </c>
      <c r="C38" s="18" t="s">
        <v>5</v>
      </c>
      <c r="D38" s="38">
        <v>9984.8267170443505</v>
      </c>
      <c r="E38" s="47"/>
      <c r="F38" s="42"/>
    </row>
    <row r="39" spans="1:12" ht="18" customHeight="1" x14ac:dyDescent="0.25">
      <c r="A39" s="5"/>
      <c r="B39" s="7" t="s">
        <v>40</v>
      </c>
      <c r="C39" s="19" t="s">
        <v>5</v>
      </c>
      <c r="D39" s="38">
        <v>2008.0267255764061</v>
      </c>
      <c r="E39" s="47"/>
      <c r="F39" s="42"/>
    </row>
    <row r="40" spans="1:12" ht="18" customHeight="1" x14ac:dyDescent="0.25">
      <c r="A40" s="5"/>
      <c r="B40" s="7" t="s">
        <v>39</v>
      </c>
      <c r="C40" s="19" t="s">
        <v>5</v>
      </c>
      <c r="D40" s="27"/>
      <c r="E40" s="33">
        <v>41038.107337223497</v>
      </c>
      <c r="F40" s="34"/>
    </row>
    <row r="41" spans="1:12" ht="18" customHeight="1" x14ac:dyDescent="0.25">
      <c r="A41" s="5">
        <v>5</v>
      </c>
      <c r="B41" s="5" t="s">
        <v>24</v>
      </c>
      <c r="C41" s="17" t="s">
        <v>5</v>
      </c>
      <c r="D41" s="35">
        <v>15785.11</v>
      </c>
      <c r="E41" s="36"/>
      <c r="F41" s="37"/>
    </row>
    <row r="42" spans="1:12" x14ac:dyDescent="0.25">
      <c r="A42" s="5">
        <v>6</v>
      </c>
      <c r="B42" s="5" t="s">
        <v>44</v>
      </c>
      <c r="C42" s="17" t="s">
        <v>5</v>
      </c>
      <c r="D42" s="35">
        <v>11384.64</v>
      </c>
      <c r="E42" s="43"/>
      <c r="F42" s="37"/>
      <c r="G42" s="25"/>
    </row>
    <row r="43" spans="1:12" x14ac:dyDescent="0.25">
      <c r="A43" s="4"/>
      <c r="B43" s="5" t="s">
        <v>15</v>
      </c>
      <c r="C43" s="17" t="s">
        <v>5</v>
      </c>
      <c r="D43" s="38">
        <f>D17+D23+D29+D35+D41+D42</f>
        <v>176736.84646541585</v>
      </c>
      <c r="E43" s="39"/>
      <c r="F43" s="40"/>
    </row>
    <row r="44" spans="1:12" x14ac:dyDescent="0.25">
      <c r="A44" s="4"/>
      <c r="B44" s="9" t="s">
        <v>14</v>
      </c>
      <c r="C44" s="17" t="s">
        <v>5</v>
      </c>
      <c r="D44" s="38">
        <f>F13-D43</f>
        <v>-8420.876465415844</v>
      </c>
      <c r="E44" s="41"/>
      <c r="F44" s="42"/>
    </row>
    <row r="45" spans="1:12" x14ac:dyDescent="0.25">
      <c r="A45" s="4"/>
      <c r="B45" s="5" t="s">
        <v>16</v>
      </c>
      <c r="C45" s="17" t="s">
        <v>5</v>
      </c>
      <c r="D45" s="48"/>
      <c r="E45" s="41"/>
      <c r="F45" s="42"/>
    </row>
    <row r="46" spans="1:12" x14ac:dyDescent="0.25">
      <c r="A46" s="10"/>
      <c r="B46" s="44" t="s">
        <v>17</v>
      </c>
      <c r="C46" s="45"/>
      <c r="D46" s="45"/>
      <c r="E46" s="45"/>
      <c r="F46" s="25"/>
    </row>
    <row r="47" spans="1:12" x14ac:dyDescent="0.25">
      <c r="A47" s="10"/>
      <c r="B47" s="32" t="s">
        <v>52</v>
      </c>
      <c r="C47" s="32"/>
      <c r="D47" s="32"/>
      <c r="E47" s="32"/>
    </row>
    <row r="48" spans="1:12" x14ac:dyDescent="0.25">
      <c r="A48" s="10"/>
      <c r="B48" s="10"/>
      <c r="C48" s="20"/>
      <c r="D48" s="10"/>
      <c r="E48" s="10"/>
    </row>
  </sheetData>
  <mergeCells count="47">
    <mergeCell ref="C5:D5"/>
    <mergeCell ref="A1:E1"/>
    <mergeCell ref="A2:E2"/>
    <mergeCell ref="A3:E3"/>
    <mergeCell ref="A4:E4"/>
    <mergeCell ref="D17:F17"/>
    <mergeCell ref="D25:F25"/>
    <mergeCell ref="C6:D6"/>
    <mergeCell ref="A8:D8"/>
    <mergeCell ref="C9:D9"/>
    <mergeCell ref="C7:D7"/>
    <mergeCell ref="C10:D10"/>
    <mergeCell ref="A14:E14"/>
    <mergeCell ref="C11:D11"/>
    <mergeCell ref="A15:A16"/>
    <mergeCell ref="D18:F18"/>
    <mergeCell ref="B15:B16"/>
    <mergeCell ref="C15:C16"/>
    <mergeCell ref="D15:F16"/>
    <mergeCell ref="D29:F29"/>
    <mergeCell ref="D19:F19"/>
    <mergeCell ref="D20:F20"/>
    <mergeCell ref="D21:F21"/>
    <mergeCell ref="D22:F22"/>
    <mergeCell ref="D23:F23"/>
    <mergeCell ref="D26:F26"/>
    <mergeCell ref="D24:F24"/>
    <mergeCell ref="D27:F27"/>
    <mergeCell ref="D28:F28"/>
    <mergeCell ref="E30:F30"/>
    <mergeCell ref="D37:F37"/>
    <mergeCell ref="D38:F38"/>
    <mergeCell ref="D45:F45"/>
    <mergeCell ref="D39:F39"/>
    <mergeCell ref="D31:F31"/>
    <mergeCell ref="D32:F32"/>
    <mergeCell ref="D33:F33"/>
    <mergeCell ref="D34:F34"/>
    <mergeCell ref="D35:F35"/>
    <mergeCell ref="D36:F36"/>
    <mergeCell ref="B47:E47"/>
    <mergeCell ref="E40:F40"/>
    <mergeCell ref="D41:F41"/>
    <mergeCell ref="D43:F43"/>
    <mergeCell ref="D44:F44"/>
    <mergeCell ref="D42:F42"/>
    <mergeCell ref="B46:E46"/>
  </mergeCells>
  <phoneticPr fontId="18" type="noConversion"/>
  <pageMargins left="0.7" right="0.7" top="0.44" bottom="0.36" header="0.3" footer="0.3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9"/>
  <sheetViews>
    <sheetView tabSelected="1" zoomScaleNormal="100" workbookViewId="0">
      <selection activeCell="O22" sqref="O21:P22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70" t="s">
        <v>20</v>
      </c>
      <c r="B1" s="71"/>
      <c r="C1" s="71"/>
      <c r="D1" s="71"/>
      <c r="E1" s="71"/>
      <c r="F1" s="2"/>
    </row>
    <row r="2" spans="1:11" ht="33" customHeight="1" x14ac:dyDescent="0.25">
      <c r="A2" s="72" t="s">
        <v>45</v>
      </c>
      <c r="B2" s="73"/>
      <c r="C2" s="73"/>
      <c r="D2" s="73"/>
      <c r="E2" s="73"/>
      <c r="F2" s="3"/>
    </row>
    <row r="3" spans="1:11" ht="20.25" customHeight="1" x14ac:dyDescent="0.25">
      <c r="A3" s="74" t="s">
        <v>50</v>
      </c>
      <c r="B3" s="73"/>
      <c r="C3" s="73"/>
      <c r="D3" s="73"/>
      <c r="E3" s="73"/>
    </row>
    <row r="4" spans="1:11" ht="20.25" x14ac:dyDescent="0.3">
      <c r="A4" s="75" t="s">
        <v>25</v>
      </c>
      <c r="B4" s="76"/>
      <c r="C4" s="76"/>
      <c r="D4" s="76"/>
      <c r="E4" s="76"/>
    </row>
    <row r="5" spans="1:11" x14ac:dyDescent="0.25">
      <c r="A5" s="12">
        <v>1</v>
      </c>
      <c r="B5" s="12" t="s">
        <v>26</v>
      </c>
      <c r="C5" s="56">
        <v>2381.9</v>
      </c>
      <c r="D5" s="47"/>
      <c r="E5" s="16"/>
    </row>
    <row r="6" spans="1:11" x14ac:dyDescent="0.25">
      <c r="A6" s="12">
        <v>2</v>
      </c>
      <c r="B6" s="12" t="s">
        <v>27</v>
      </c>
      <c r="C6" s="38">
        <v>1256.5</v>
      </c>
      <c r="D6" s="42"/>
      <c r="E6" s="11"/>
    </row>
    <row r="7" spans="1:11" x14ac:dyDescent="0.25">
      <c r="A7" s="12">
        <v>3</v>
      </c>
      <c r="B7" s="12" t="s">
        <v>28</v>
      </c>
      <c r="C7" s="56">
        <v>27</v>
      </c>
      <c r="D7" s="42"/>
      <c r="E7" s="11"/>
    </row>
    <row r="8" spans="1:11" ht="18.75" x14ac:dyDescent="0.3">
      <c r="A8" s="52" t="s">
        <v>29</v>
      </c>
      <c r="B8" s="53"/>
      <c r="C8" s="53"/>
      <c r="D8" s="53"/>
      <c r="K8" s="14"/>
    </row>
    <row r="9" spans="1:11" ht="26.25" customHeight="1" x14ac:dyDescent="0.25">
      <c r="A9" s="12"/>
      <c r="B9" s="13" t="s">
        <v>33</v>
      </c>
      <c r="C9" s="54" t="s">
        <v>35</v>
      </c>
      <c r="D9" s="55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56">
        <v>28985.99</v>
      </c>
      <c r="D10" s="42"/>
      <c r="E10" s="12">
        <v>157370.49</v>
      </c>
      <c r="F10" s="12">
        <v>141024.07</v>
      </c>
      <c r="G10" s="11">
        <f>C10+E10-F10</f>
        <v>45332.409999999974</v>
      </c>
    </row>
    <row r="11" spans="1:11" x14ac:dyDescent="0.25">
      <c r="A11" s="12">
        <v>2</v>
      </c>
      <c r="B11" s="12" t="s">
        <v>36</v>
      </c>
      <c r="C11" s="56">
        <v>23624.49</v>
      </c>
      <c r="D11" s="42"/>
      <c r="E11" s="12">
        <v>14207.94</v>
      </c>
      <c r="F11" s="26">
        <v>16248.88</v>
      </c>
      <c r="G11" s="11">
        <f>C11+E11-F11</f>
        <v>21583.550000000003</v>
      </c>
    </row>
    <row r="12" spans="1:11" x14ac:dyDescent="0.25">
      <c r="A12" s="12">
        <v>3</v>
      </c>
      <c r="B12" s="12" t="s">
        <v>51</v>
      </c>
      <c r="C12" s="31">
        <v>0</v>
      </c>
      <c r="D12" s="24"/>
      <c r="E12" s="12">
        <v>7892.74</v>
      </c>
      <c r="F12" s="26">
        <v>6466.61</v>
      </c>
      <c r="G12" s="11">
        <f t="shared" ref="G11:G13" si="0">C12+E12-F12</f>
        <v>1426.13</v>
      </c>
    </row>
    <row r="13" spans="1:11" x14ac:dyDescent="0.25">
      <c r="A13" s="12">
        <v>4</v>
      </c>
      <c r="B13" s="12" t="s">
        <v>53</v>
      </c>
      <c r="C13" s="31">
        <v>0</v>
      </c>
      <c r="D13" s="24"/>
      <c r="E13" s="12">
        <v>17137.28</v>
      </c>
      <c r="F13" s="26">
        <v>13945.53</v>
      </c>
      <c r="G13" s="11">
        <f t="shared" si="0"/>
        <v>3191.7499999999982</v>
      </c>
    </row>
    <row r="14" spans="1:11" x14ac:dyDescent="0.25">
      <c r="A14" s="22"/>
      <c r="B14" s="23" t="s">
        <v>38</v>
      </c>
      <c r="C14" s="24">
        <f>SUM(C10:D13)</f>
        <v>52610.48</v>
      </c>
      <c r="D14" s="24"/>
      <c r="E14" s="22">
        <f>SUM(E10:E13)</f>
        <v>196608.44999999998</v>
      </c>
      <c r="F14" s="22">
        <f>SUM(F10:F13)</f>
        <v>177685.09</v>
      </c>
    </row>
    <row r="15" spans="1:11" ht="18.75" x14ac:dyDescent="0.3">
      <c r="A15" s="57" t="s">
        <v>30</v>
      </c>
      <c r="B15" s="58"/>
      <c r="C15" s="58"/>
      <c r="D15" s="58"/>
      <c r="E15" s="59"/>
    </row>
    <row r="16" spans="1:11" ht="15" customHeight="1" x14ac:dyDescent="0.25">
      <c r="A16" s="60" t="s">
        <v>0</v>
      </c>
      <c r="B16" s="62" t="s">
        <v>1</v>
      </c>
      <c r="C16" s="62" t="s">
        <v>2</v>
      </c>
      <c r="D16" s="64" t="s">
        <v>3</v>
      </c>
      <c r="E16" s="65"/>
      <c r="F16" s="66"/>
    </row>
    <row r="17" spans="1:6" x14ac:dyDescent="0.25">
      <c r="A17" s="61"/>
      <c r="B17" s="63"/>
      <c r="C17" s="63"/>
      <c r="D17" s="67"/>
      <c r="E17" s="68"/>
      <c r="F17" s="69"/>
    </row>
    <row r="18" spans="1:6" x14ac:dyDescent="0.25">
      <c r="A18" s="5">
        <v>1</v>
      </c>
      <c r="B18" s="5" t="s">
        <v>4</v>
      </c>
      <c r="C18" s="17" t="s">
        <v>5</v>
      </c>
      <c r="D18" s="35">
        <f>SUM(D19:F23)</f>
        <v>23386.444585669688</v>
      </c>
      <c r="E18" s="43"/>
      <c r="F18" s="37"/>
    </row>
    <row r="19" spans="1:6" ht="26.25" x14ac:dyDescent="0.25">
      <c r="A19" s="7"/>
      <c r="B19" s="6" t="s">
        <v>6</v>
      </c>
      <c r="C19" s="18" t="s">
        <v>5</v>
      </c>
      <c r="D19" s="38">
        <v>10037.937712657391</v>
      </c>
      <c r="E19" s="41"/>
      <c r="F19" s="42"/>
    </row>
    <row r="20" spans="1:6" x14ac:dyDescent="0.25">
      <c r="A20" s="7"/>
      <c r="B20" s="7" t="s">
        <v>7</v>
      </c>
      <c r="C20" s="18" t="s">
        <v>5</v>
      </c>
      <c r="D20" s="38">
        <f>D19*20.2%</f>
        <v>2027.6634179567927</v>
      </c>
      <c r="E20" s="33"/>
      <c r="F20" s="46"/>
    </row>
    <row r="21" spans="1:6" x14ac:dyDescent="0.25">
      <c r="A21" s="7"/>
      <c r="B21" s="7" t="s">
        <v>18</v>
      </c>
      <c r="C21" s="18" t="s">
        <v>5</v>
      </c>
      <c r="D21" s="49">
        <v>6460.843455055503</v>
      </c>
      <c r="E21" s="41"/>
      <c r="F21" s="42"/>
    </row>
    <row r="22" spans="1:6" x14ac:dyDescent="0.25">
      <c r="A22" s="7"/>
      <c r="B22" s="6" t="s">
        <v>42</v>
      </c>
      <c r="C22" s="18" t="s">
        <v>41</v>
      </c>
      <c r="D22" s="38">
        <v>4860</v>
      </c>
      <c r="E22" s="41"/>
      <c r="F22" s="42"/>
    </row>
    <row r="23" spans="1:6" x14ac:dyDescent="0.25">
      <c r="A23" s="7"/>
      <c r="B23" s="7" t="s">
        <v>9</v>
      </c>
      <c r="C23" s="18" t="s">
        <v>5</v>
      </c>
      <c r="D23" s="38">
        <v>0</v>
      </c>
      <c r="E23" s="41"/>
      <c r="F23" s="42"/>
    </row>
    <row r="24" spans="1:6" ht="26.25" x14ac:dyDescent="0.25">
      <c r="A24" s="5">
        <v>2</v>
      </c>
      <c r="B24" s="8" t="s">
        <v>10</v>
      </c>
      <c r="C24" s="17" t="s">
        <v>5</v>
      </c>
      <c r="D24" s="35">
        <f>SUM(D25:F29)</f>
        <v>45069.101262376076</v>
      </c>
      <c r="E24" s="43"/>
      <c r="F24" s="37"/>
    </row>
    <row r="25" spans="1:6" ht="26.25" x14ac:dyDescent="0.25">
      <c r="A25" s="7"/>
      <c r="B25" s="6" t="s">
        <v>11</v>
      </c>
      <c r="C25" s="18" t="s">
        <v>5</v>
      </c>
      <c r="D25" s="38">
        <v>15497.103716703999</v>
      </c>
      <c r="E25" s="41"/>
      <c r="F25" s="42"/>
    </row>
    <row r="26" spans="1:6" x14ac:dyDescent="0.25">
      <c r="A26" s="7"/>
      <c r="B26" s="7" t="s">
        <v>7</v>
      </c>
      <c r="C26" s="18" t="s">
        <v>5</v>
      </c>
      <c r="D26" s="38">
        <f>D25*20.2%</f>
        <v>3130.4149507742077</v>
      </c>
      <c r="E26" s="33"/>
      <c r="F26" s="46"/>
    </row>
    <row r="27" spans="1:6" x14ac:dyDescent="0.25">
      <c r="A27" s="7"/>
      <c r="B27" s="7" t="s">
        <v>18</v>
      </c>
      <c r="C27" s="18" t="s">
        <v>5</v>
      </c>
      <c r="D27" s="38">
        <v>3841.5825948978668</v>
      </c>
      <c r="E27" s="41"/>
      <c r="F27" s="42"/>
    </row>
    <row r="28" spans="1:6" ht="26.25" x14ac:dyDescent="0.25">
      <c r="A28" s="7"/>
      <c r="B28" s="6" t="s">
        <v>43</v>
      </c>
      <c r="C28" s="18" t="s">
        <v>5</v>
      </c>
      <c r="D28" s="48">
        <v>22600</v>
      </c>
      <c r="E28" s="50"/>
      <c r="F28" s="51"/>
    </row>
    <row r="29" spans="1:6" x14ac:dyDescent="0.25">
      <c r="A29" s="7"/>
      <c r="B29" s="7" t="s">
        <v>9</v>
      </c>
      <c r="C29" s="18" t="s">
        <v>5</v>
      </c>
      <c r="D29" s="38">
        <v>0</v>
      </c>
      <c r="E29" s="41"/>
      <c r="F29" s="42"/>
    </row>
    <row r="30" spans="1:6" ht="26.25" x14ac:dyDescent="0.25">
      <c r="A30" s="5">
        <v>3</v>
      </c>
      <c r="B30" s="8" t="s">
        <v>12</v>
      </c>
      <c r="C30" s="17" t="s">
        <v>5</v>
      </c>
      <c r="D30" s="35">
        <f>SUM(D31:F35)</f>
        <v>20445.362807663481</v>
      </c>
      <c r="E30" s="43"/>
      <c r="F30" s="37"/>
    </row>
    <row r="31" spans="1:6" ht="26.25" x14ac:dyDescent="0.25">
      <c r="A31" s="7"/>
      <c r="B31" s="6" t="s">
        <v>19</v>
      </c>
      <c r="C31" s="18" t="s">
        <v>5</v>
      </c>
      <c r="D31" s="28"/>
      <c r="E31" s="33">
        <v>14498.7808431514</v>
      </c>
      <c r="F31" s="42"/>
    </row>
    <row r="32" spans="1:6" x14ac:dyDescent="0.25">
      <c r="A32" s="7"/>
      <c r="B32" s="7" t="s">
        <v>7</v>
      </c>
      <c r="C32" s="18" t="s">
        <v>5</v>
      </c>
      <c r="D32" s="38">
        <f>E31*20.2%</f>
        <v>2928.7537303165827</v>
      </c>
      <c r="E32" s="33"/>
      <c r="F32" s="46"/>
    </row>
    <row r="33" spans="1:12" x14ac:dyDescent="0.25">
      <c r="A33" s="7"/>
      <c r="B33" s="7" t="s">
        <v>8</v>
      </c>
      <c r="C33" s="18" t="s">
        <v>5</v>
      </c>
      <c r="D33" s="38">
        <v>3017.8282341954982</v>
      </c>
      <c r="E33" s="41"/>
      <c r="F33" s="42"/>
    </row>
    <row r="34" spans="1:12" x14ac:dyDescent="0.25">
      <c r="A34" s="7"/>
      <c r="B34" s="6" t="s">
        <v>21</v>
      </c>
      <c r="C34" s="18" t="s">
        <v>5</v>
      </c>
      <c r="D34" s="38">
        <v>0</v>
      </c>
      <c r="E34" s="41"/>
      <c r="F34" s="42"/>
    </row>
    <row r="35" spans="1:12" x14ac:dyDescent="0.25">
      <c r="A35" s="7"/>
      <c r="B35" s="6" t="s">
        <v>22</v>
      </c>
      <c r="C35" s="18" t="s">
        <v>5</v>
      </c>
      <c r="D35" s="38">
        <v>0</v>
      </c>
      <c r="E35" s="41"/>
      <c r="F35" s="42"/>
      <c r="L35" s="11"/>
    </row>
    <row r="36" spans="1:12" x14ac:dyDescent="0.25">
      <c r="A36" s="5">
        <v>4</v>
      </c>
      <c r="B36" s="5" t="s">
        <v>13</v>
      </c>
      <c r="C36" s="19" t="s">
        <v>5</v>
      </c>
      <c r="D36" s="35">
        <f>SUM(D37:F41)</f>
        <v>62685.73826358949</v>
      </c>
      <c r="E36" s="43"/>
      <c r="F36" s="37"/>
    </row>
    <row r="37" spans="1:12" x14ac:dyDescent="0.25">
      <c r="A37" s="5"/>
      <c r="B37" s="7" t="s">
        <v>23</v>
      </c>
      <c r="C37" s="18" t="s">
        <v>5</v>
      </c>
      <c r="D37" s="38">
        <v>11357.497561043499</v>
      </c>
      <c r="E37" s="47"/>
      <c r="F37" s="42"/>
    </row>
    <row r="38" spans="1:12" x14ac:dyDescent="0.25">
      <c r="A38" s="5"/>
      <c r="B38" s="7" t="s">
        <v>7</v>
      </c>
      <c r="C38" s="18" t="s">
        <v>5</v>
      </c>
      <c r="D38" s="38">
        <f>D37*20.2%</f>
        <v>2294.2145073307865</v>
      </c>
      <c r="E38" s="33"/>
      <c r="F38" s="46"/>
    </row>
    <row r="39" spans="1:12" ht="36" customHeight="1" x14ac:dyDescent="0.25">
      <c r="A39" s="5"/>
      <c r="B39" s="6" t="s">
        <v>37</v>
      </c>
      <c r="C39" s="18" t="s">
        <v>5</v>
      </c>
      <c r="D39" s="38">
        <v>7934.4388881648283</v>
      </c>
      <c r="E39" s="47"/>
      <c r="F39" s="42"/>
    </row>
    <row r="40" spans="1:12" ht="18" customHeight="1" x14ac:dyDescent="0.25">
      <c r="A40" s="5"/>
      <c r="B40" s="7" t="s">
        <v>40</v>
      </c>
      <c r="C40" s="19" t="s">
        <v>5</v>
      </c>
      <c r="D40" s="38">
        <v>1595.6777009149723</v>
      </c>
      <c r="E40" s="47"/>
      <c r="F40" s="42"/>
    </row>
    <row r="41" spans="1:12" ht="18" customHeight="1" x14ac:dyDescent="0.25">
      <c r="A41" s="5"/>
      <c r="B41" s="7" t="s">
        <v>39</v>
      </c>
      <c r="C41" s="19" t="s">
        <v>5</v>
      </c>
      <c r="D41" s="27"/>
      <c r="E41" s="33">
        <v>39503.909606135399</v>
      </c>
      <c r="F41" s="34"/>
    </row>
    <row r="42" spans="1:12" ht="18" customHeight="1" x14ac:dyDescent="0.25">
      <c r="A42" s="5">
        <v>5</v>
      </c>
      <c r="B42" s="5" t="s">
        <v>24</v>
      </c>
      <c r="C42" s="17" t="s">
        <v>5</v>
      </c>
      <c r="D42" s="35">
        <v>15693.3</v>
      </c>
      <c r="E42" s="36"/>
      <c r="F42" s="37"/>
    </row>
    <row r="43" spans="1:12" x14ac:dyDescent="0.25">
      <c r="A43" s="5">
        <v>6</v>
      </c>
      <c r="B43" s="5" t="s">
        <v>44</v>
      </c>
      <c r="C43" s="17" t="s">
        <v>5</v>
      </c>
      <c r="D43" s="35">
        <v>10554.6</v>
      </c>
      <c r="E43" s="43"/>
      <c r="F43" s="37"/>
      <c r="G43" s="25"/>
    </row>
    <row r="44" spans="1:12" x14ac:dyDescent="0.25">
      <c r="A44" s="4"/>
      <c r="B44" s="5" t="s">
        <v>15</v>
      </c>
      <c r="C44" s="17" t="s">
        <v>5</v>
      </c>
      <c r="D44" s="35">
        <f>D18+D24+D30+D36+D42+D43</f>
        <v>177834.54691929874</v>
      </c>
      <c r="E44" s="43"/>
      <c r="F44" s="37"/>
    </row>
    <row r="45" spans="1:12" x14ac:dyDescent="0.25">
      <c r="A45" s="4"/>
      <c r="B45" s="9" t="s">
        <v>14</v>
      </c>
      <c r="C45" s="17" t="s">
        <v>5</v>
      </c>
      <c r="D45" s="35">
        <f>F14-D44</f>
        <v>-149.4569192987401</v>
      </c>
      <c r="E45" s="43"/>
      <c r="F45" s="37"/>
    </row>
    <row r="46" spans="1:12" x14ac:dyDescent="0.25">
      <c r="A46" s="4"/>
      <c r="B46" s="5" t="s">
        <v>16</v>
      </c>
      <c r="C46" s="17" t="s">
        <v>5</v>
      </c>
      <c r="D46" s="48"/>
      <c r="E46" s="41"/>
      <c r="F46" s="42"/>
    </row>
    <row r="47" spans="1:12" x14ac:dyDescent="0.25">
      <c r="A47" s="10"/>
      <c r="B47" s="44" t="s">
        <v>17</v>
      </c>
      <c r="C47" s="45"/>
      <c r="D47" s="45"/>
      <c r="E47" s="45"/>
      <c r="F47" s="25"/>
    </row>
    <row r="48" spans="1:12" x14ac:dyDescent="0.25">
      <c r="A48" s="10"/>
      <c r="B48" s="32" t="s">
        <v>52</v>
      </c>
      <c r="C48" s="32"/>
      <c r="D48" s="32"/>
      <c r="E48" s="32"/>
    </row>
    <row r="49" spans="1:5" x14ac:dyDescent="0.25">
      <c r="A49" s="10"/>
      <c r="B49" s="10"/>
      <c r="C49" s="20"/>
      <c r="D49" s="10"/>
      <c r="E49" s="10"/>
    </row>
  </sheetData>
  <mergeCells count="47">
    <mergeCell ref="C5:D5"/>
    <mergeCell ref="A1:E1"/>
    <mergeCell ref="A2:E2"/>
    <mergeCell ref="A3:E3"/>
    <mergeCell ref="A4:E4"/>
    <mergeCell ref="D18:F18"/>
    <mergeCell ref="D26:F26"/>
    <mergeCell ref="C6:D6"/>
    <mergeCell ref="A8:D8"/>
    <mergeCell ref="C9:D9"/>
    <mergeCell ref="C7:D7"/>
    <mergeCell ref="C10:D10"/>
    <mergeCell ref="A15:E15"/>
    <mergeCell ref="C11:D11"/>
    <mergeCell ref="A16:A17"/>
    <mergeCell ref="D19:F19"/>
    <mergeCell ref="B16:B17"/>
    <mergeCell ref="C16:C17"/>
    <mergeCell ref="D16:F17"/>
    <mergeCell ref="D30:F30"/>
    <mergeCell ref="D20:F20"/>
    <mergeCell ref="D21:F21"/>
    <mergeCell ref="D22:F22"/>
    <mergeCell ref="D23:F23"/>
    <mergeCell ref="D24:F24"/>
    <mergeCell ref="D27:F27"/>
    <mergeCell ref="D25:F25"/>
    <mergeCell ref="D28:F28"/>
    <mergeCell ref="D29:F29"/>
    <mergeCell ref="E31:F31"/>
    <mergeCell ref="D38:F38"/>
    <mergeCell ref="D39:F39"/>
    <mergeCell ref="D46:F46"/>
    <mergeCell ref="D40:F40"/>
    <mergeCell ref="D32:F32"/>
    <mergeCell ref="D33:F33"/>
    <mergeCell ref="D34:F34"/>
    <mergeCell ref="D35:F35"/>
    <mergeCell ref="D36:F36"/>
    <mergeCell ref="D37:F37"/>
    <mergeCell ref="B48:E48"/>
    <mergeCell ref="E41:F41"/>
    <mergeCell ref="D42:F42"/>
    <mergeCell ref="D44:F44"/>
    <mergeCell ref="D45:F45"/>
    <mergeCell ref="D43:F43"/>
    <mergeCell ref="B47:E47"/>
  </mergeCells>
  <phoneticPr fontId="18" type="noConversion"/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чкалова 13</vt:lpstr>
      <vt:lpstr>чкалова 15</vt:lpstr>
      <vt:lpstr>чкалова 15а</vt:lpstr>
      <vt:lpstr>чкалова 17</vt:lpstr>
      <vt:lpstr>чкалова 17б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2018-03-15T06:28:07Z</cp:lastPrinted>
  <dcterms:created xsi:type="dcterms:W3CDTF">2006-09-28T05:33:49Z</dcterms:created>
  <dcterms:modified xsi:type="dcterms:W3CDTF">2019-03-06T08:06:13Z</dcterms:modified>
</cp:coreProperties>
</file>