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425" yWindow="1260" windowWidth="12195" windowHeight="10320" activeTab="2"/>
  </bookViews>
  <sheets>
    <sheet name="кутузова2 " sheetId="60" r:id="rId1"/>
    <sheet name="кутузова4в" sheetId="61" r:id="rId2"/>
    <sheet name="кутузова4г" sheetId="62" r:id="rId3"/>
  </sheets>
  <calcPr calcId="144525"/>
</workbook>
</file>

<file path=xl/calcChain.xml><?xml version="1.0" encoding="utf-8"?>
<calcChain xmlns="http://schemas.openxmlformats.org/spreadsheetml/2006/main">
  <c r="G11" i="62" l="1"/>
  <c r="G10" i="62"/>
  <c r="G11" i="61" l="1"/>
  <c r="G10" i="61"/>
  <c r="G11" i="60"/>
  <c r="G10" i="60"/>
  <c r="C12" i="62" l="1"/>
  <c r="C12" i="61"/>
  <c r="C12" i="60"/>
  <c r="D36" i="62"/>
  <c r="D34" i="62"/>
  <c r="D24" i="62"/>
  <c r="D18" i="62"/>
  <c r="F12" i="62"/>
  <c r="E12" i="62"/>
  <c r="D36" i="61"/>
  <c r="D34" i="61"/>
  <c r="D24" i="61"/>
  <c r="D22" i="61"/>
  <c r="D18" i="61"/>
  <c r="D16" i="61"/>
  <c r="F12" i="61"/>
  <c r="E12" i="61"/>
  <c r="D30" i="60"/>
  <c r="D22" i="62"/>
  <c r="D16" i="62"/>
  <c r="D30" i="62"/>
  <c r="D28" i="62" s="1"/>
  <c r="D42" i="62" s="1"/>
  <c r="D30" i="61"/>
  <c r="D28" i="61" s="1"/>
  <c r="D42" i="61" s="1"/>
  <c r="D36" i="60"/>
  <c r="D34" i="60" s="1"/>
  <c r="D42" i="60" s="1"/>
  <c r="D24" i="60"/>
  <c r="D18" i="60"/>
  <c r="F12" i="60"/>
  <c r="D43" i="60" s="1"/>
  <c r="E12" i="60"/>
  <c r="D16" i="60"/>
  <c r="D22" i="60"/>
  <c r="D28" i="60"/>
  <c r="D43" i="61" l="1"/>
  <c r="D43" i="62"/>
</calcChain>
</file>

<file path=xl/sharedStrings.xml><?xml version="1.0" encoding="utf-8"?>
<sst xmlns="http://schemas.openxmlformats.org/spreadsheetml/2006/main" count="240" uniqueCount="50">
  <si>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</si>
  <si>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</si>
  <si>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</si>
  <si>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</si>
  <si>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</si>
  <si>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</si>
  <si>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</si>
  <si>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</si>
  <si>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>Материалы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</si>
  <si>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</si>
  <si>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</si>
  <si>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</si>
  <si>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Благоустройство и обеспечение санитарного состояния жилых зданий и придомовой территории - всего:</t>
  </si>
  <si>
    <t>Общеэксплуатационные расходы</t>
  </si>
  <si>
    <t>ПЕРЕРАСХОД ПО ДОМУ ЗА ВЫПОЛНЕННЫЕ РАБОТЫ</t>
  </si>
  <si>
    <t>ИТОГО ФАКТИЧЕСКИХ РАСХОДОВ: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</si>
  <si>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</si>
  <si>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</si>
  <si>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Материалы </t>
  </si>
  <si>
    <t>Оплата труда рабочих, занятых благоустройством и обслуживанием</t>
  </si>
  <si>
    <t>Приложение №6 к договору управления</t>
  </si>
  <si>
    <t>Услуги сторонних организаций:</t>
  </si>
  <si>
    <t xml:space="preserve">Прочие расходы </t>
  </si>
  <si>
    <t>Зарабатная плата</t>
  </si>
  <si>
    <t xml:space="preserve">Электроэнергия ОДН 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</si>
  <si>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</si>
  <si>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</si>
  <si>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</si>
  <si>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</si>
  <si>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</si>
  <si>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>Расходы</t>
  </si>
  <si>
    <t xml:space="preserve">Начислено </t>
  </si>
  <si>
    <t xml:space="preserve">Оплачено </t>
  </si>
  <si>
    <t xml:space="preserve">Поступление от населения </t>
  </si>
  <si>
    <t>Содержание жилья</t>
  </si>
  <si>
    <t>Задолженность на 1.01.2017</t>
  </si>
  <si>
    <t>Электроэнергия ОДН</t>
  </si>
  <si>
    <t>аренда адм. здания, коммун., канц., почт., телефон рас., орг. техника обуч. кадров</t>
  </si>
  <si>
    <t>Итого Доходов</t>
  </si>
  <si>
    <t xml:space="preserve">Прочие прямые </t>
  </si>
  <si>
    <t>Внеэкслуатационные расходы</t>
  </si>
  <si>
    <t xml:space="preserve">руб. </t>
  </si>
  <si>
    <t>Услуги сторонних организации(проверка вентканалов)</t>
  </si>
  <si>
    <t>Услуги сторонних организаций(обсл. тс., тех. обсл. газопроводов)</t>
  </si>
  <si>
    <t>Расходы на аварийную службу</t>
  </si>
  <si>
    <t xml:space="preserve">    ОТЧЁТ  ООО "УК п.Октябрьский" по содержанию и текущему ремонту общего имущества многоквартирного дома за 2017год</t>
  </si>
  <si>
    <t>Адрес: пгт. Октябрьский ул.Кутузова д. 2</t>
  </si>
  <si>
    <t>Адрес: пгт. Октябрьский ул.Кутузова д. 4в</t>
  </si>
  <si>
    <t>Адрес: пгт. Октябрьский ул.Кутузова д. 4г</t>
  </si>
  <si>
    <t xml:space="preserve">                                                        ООО "Управляющая компания п.Октябрьский"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</si>
</sst>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8" fillId="0" borderId="1" xfId="0" applyFont="1" applyBorder="1"/>
    <xf numFmtId="0" fontId="5" fillId="0" borderId="0" xfId="0" applyFont="1" applyBorder="1"/>
    <xf numFmtId="0" fontId="1" fillId="0" borderId="2" xfId="0" applyFont="1" applyBorder="1"/>
    <xf numFmtId="0" fontId="1" fillId="0" borderId="1" xfId="0" applyFont="1" applyBorder="1"/>
    <xf numFmtId="0" fontId="11" fillId="0" borderId="1" xfId="0" applyFont="1" applyBorder="1"/>
    <xf numFmtId="0" fontId="1" fillId="0" borderId="0" xfId="0" applyFont="1" applyFill="1"/>
    <xf numFmtId="0" fontId="11" fillId="0" borderId="1" xfId="0" applyFont="1" applyBorder="1" applyAlignment="1">
      <alignment horizontal="center"/>
    </xf>
    <xf numFmtId="0" fontId="1" fillId="0" borderId="2" xfId="0" applyFont="1" applyFill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/>
    <xf numFmtId="0" fontId="0" fillId="0" borderId="0" xfId="0" applyBorder="1" applyAlignment="1"/>
    <xf numFmtId="2" fontId="1" fillId="0" borderId="0" xfId="0" applyNumberFormat="1" applyFont="1"/>
    <xf numFmtId="0" fontId="17" fillId="0" borderId="1" xfId="0" applyFont="1" applyBorder="1"/>
    <xf numFmtId="0" fontId="1" fillId="0" borderId="3" xfId="0" applyNumberFormat="1" applyFont="1" applyBorder="1" applyAlignment="1"/>
    <xf numFmtId="0" fontId="1" fillId="0" borderId="3" xfId="0" applyFont="1" applyBorder="1" applyAlignment="1"/>
    <xf numFmtId="2" fontId="1" fillId="0" borderId="3" xfId="0" applyNumberFormat="1" applyFont="1" applyBorder="1" applyAlignment="1"/>
    <xf numFmtId="0" fontId="0" fillId="0" borderId="5" xfId="0" applyNumberFormat="1" applyBorder="1" applyAlignment="1"/>
    <xf numFmtId="0" fontId="0" fillId="0" borderId="6" xfId="0" applyBorder="1" applyAlignment="1"/>
    <xf numFmtId="0" fontId="0" fillId="0" borderId="5" xfId="0" applyBorder="1" applyAlignment="1"/>
    <xf numFmtId="0" fontId="9" fillId="0" borderId="0" xfId="0" applyFont="1" applyBorder="1" applyAlignment="1"/>
    <xf numFmtId="2" fontId="0" fillId="0" borderId="5" xfId="0" applyNumberFormat="1" applyBorder="1" applyAlignment="1"/>
    <xf numFmtId="0" fontId="0" fillId="0" borderId="6" xfId="0" applyNumberFormat="1" applyBorder="1" applyAlignment="1"/>
    <xf numFmtId="2" fontId="11" fillId="0" borderId="3" xfId="0" applyNumberFormat="1" applyFont="1" applyBorder="1" applyAlignment="1"/>
    <xf numFmtId="0" fontId="12" fillId="0" borderId="5" xfId="0" applyFont="1" applyBorder="1" applyAlignment="1"/>
    <xf numFmtId="0" fontId="12" fillId="0" borderId="6" xfId="0" applyFont="1" applyBorder="1" applyAlignment="1"/>
    <xf numFmtId="0" fontId="18" fillId="0" borderId="5" xfId="0" applyNumberFormat="1" applyFont="1" applyBorder="1" applyAlignment="1"/>
    <xf numFmtId="0" fontId="18" fillId="0" borderId="6" xfId="0" applyFont="1" applyBorder="1" applyAlignment="1"/>
    <xf numFmtId="0" fontId="12" fillId="0" borderId="5" xfId="0" applyNumberFormat="1" applyFont="1" applyBorder="1" applyAlignment="1"/>
    <xf numFmtId="0" fontId="1" fillId="0" borderId="3" xfId="0" applyNumberFormat="1" applyFont="1" applyBorder="1" applyAlignment="1"/>
    <xf numFmtId="0" fontId="9" fillId="0" borderId="9" xfId="0" applyFont="1" applyBorder="1" applyAlignment="1"/>
    <xf numFmtId="0" fontId="0" fillId="0" borderId="9" xfId="0" applyBorder="1" applyAlignment="1"/>
    <xf numFmtId="2" fontId="0" fillId="0" borderId="6" xfId="0" applyNumberFormat="1" applyBorder="1" applyAlignment="1"/>
    <xf numFmtId="1" fontId="1" fillId="0" borderId="3" xfId="0" applyNumberFormat="1" applyFont="1" applyBorder="1" applyAlignment="1"/>
    <xf numFmtId="0" fontId="1" fillId="0" borderId="5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1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3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" fillId="0" borderId="3" xfId="0" applyFont="1" applyBorder="1" applyAlignment="1"/>
    <xf numFmtId="0" fontId="13" fillId="0" borderId="5" xfId="0" applyNumberFormat="1" applyFont="1" applyBorder="1" applyAlignment="1">
      <alignment horizontal="left"/>
    </xf>
    <xf numFmtId="0" fontId="14" fillId="0" borderId="5" xfId="0" applyNumberFormat="1" applyFont="1" applyBorder="1" applyAlignment="1">
      <alignment horizontal="left"/>
    </xf>
    <xf numFmtId="0" fontId="11" fillId="0" borderId="4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zoomScaleNormal="100" workbookViewId="0">
      <selection activeCell="C7" sqref="C7:D7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67" t="s">
        <v>20</v>
      </c>
      <c r="B1" s="68"/>
      <c r="C1" s="68"/>
      <c r="D1" s="68"/>
      <c r="E1" s="68"/>
      <c r="F1" s="2"/>
    </row>
    <row r="2" spans="1:11" ht="33" customHeight="1" x14ac:dyDescent="0.25">
      <c r="A2" s="69" t="s">
        <v>45</v>
      </c>
      <c r="B2" s="70"/>
      <c r="C2" s="70"/>
      <c r="D2" s="70"/>
      <c r="E2" s="70"/>
      <c r="F2" s="3"/>
    </row>
    <row r="3" spans="1:11" ht="20.25" customHeight="1" x14ac:dyDescent="0.25">
      <c r="A3" s="71" t="s">
        <v>46</v>
      </c>
      <c r="B3" s="70"/>
      <c r="C3" s="70"/>
      <c r="D3" s="70"/>
      <c r="E3" s="70"/>
    </row>
    <row r="4" spans="1:11" ht="20.25" x14ac:dyDescent="0.3">
      <c r="A4" s="72" t="s">
        <v>25</v>
      </c>
      <c r="B4" s="73"/>
      <c r="C4" s="73"/>
      <c r="D4" s="73"/>
      <c r="E4" s="73"/>
    </row>
    <row r="5" spans="1:11" x14ac:dyDescent="0.25">
      <c r="A5" s="12">
        <v>1</v>
      </c>
      <c r="B5" s="12" t="s">
        <v>26</v>
      </c>
      <c r="C5" s="58">
        <v>1712.6</v>
      </c>
      <c r="D5" s="32"/>
      <c r="E5" s="16"/>
    </row>
    <row r="6" spans="1:11" x14ac:dyDescent="0.25">
      <c r="A6" s="12">
        <v>2</v>
      </c>
      <c r="B6" s="12" t="s">
        <v>27</v>
      </c>
      <c r="C6" s="29">
        <v>956.4</v>
      </c>
      <c r="D6" s="31"/>
      <c r="E6" s="11"/>
    </row>
    <row r="7" spans="1:11" x14ac:dyDescent="0.25">
      <c r="A7" s="12">
        <v>3</v>
      </c>
      <c r="B7" s="12" t="s">
        <v>28</v>
      </c>
      <c r="C7" s="58">
        <v>19</v>
      </c>
      <c r="D7" s="31"/>
      <c r="E7" s="11"/>
    </row>
    <row r="8" spans="1:11" ht="18.75" x14ac:dyDescent="0.3">
      <c r="A8" s="59" t="s">
        <v>29</v>
      </c>
      <c r="B8" s="60"/>
      <c r="C8" s="60"/>
      <c r="D8" s="60"/>
      <c r="K8" s="14"/>
    </row>
    <row r="9" spans="1:11" ht="26.25" customHeight="1" x14ac:dyDescent="0.25">
      <c r="A9" s="12"/>
      <c r="B9" s="13" t="s">
        <v>33</v>
      </c>
      <c r="C9" s="56" t="s">
        <v>35</v>
      </c>
      <c r="D9" s="57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8">
        <v>66964.759999999995</v>
      </c>
      <c r="D10" s="31"/>
      <c r="E10" s="12">
        <v>108506.31</v>
      </c>
      <c r="F10" s="12">
        <v>85918.48</v>
      </c>
      <c r="G10" s="11">
        <f>C10+E10-F10</f>
        <v>89552.590000000011</v>
      </c>
    </row>
    <row r="11" spans="1:11" x14ac:dyDescent="0.25">
      <c r="A11" s="12">
        <v>2</v>
      </c>
      <c r="B11" s="12" t="s">
        <v>36</v>
      </c>
      <c r="C11" s="58">
        <v>50776.12</v>
      </c>
      <c r="D11" s="31"/>
      <c r="E11" s="12">
        <v>21221.39</v>
      </c>
      <c r="F11" s="26">
        <v>14469.65</v>
      </c>
      <c r="G11" s="11">
        <f>C11+E11-F11</f>
        <v>57527.860000000008</v>
      </c>
    </row>
    <row r="12" spans="1:11" x14ac:dyDescent="0.25">
      <c r="A12" s="22"/>
      <c r="B12" s="23" t="s">
        <v>38</v>
      </c>
      <c r="C12" s="24">
        <f>SUM(C10:D11)</f>
        <v>117740.88</v>
      </c>
      <c r="D12" s="24"/>
      <c r="E12" s="22">
        <f>SUM(E10:E11)</f>
        <v>129727.7</v>
      </c>
      <c r="F12" s="22">
        <f>SUM(F10:F11)</f>
        <v>100388.12999999999</v>
      </c>
    </row>
    <row r="13" spans="1:11" ht="18.75" x14ac:dyDescent="0.3">
      <c r="A13" s="51" t="s">
        <v>30</v>
      </c>
      <c r="B13" s="52"/>
      <c r="C13" s="52"/>
      <c r="D13" s="52"/>
      <c r="E13" s="53"/>
    </row>
    <row r="14" spans="1:11" ht="15" customHeight="1" x14ac:dyDescent="0.25">
      <c r="A14" s="49" t="s">
        <v>0</v>
      </c>
      <c r="B14" s="54" t="s">
        <v>1</v>
      </c>
      <c r="C14" s="54" t="s">
        <v>2</v>
      </c>
      <c r="D14" s="61" t="s">
        <v>3</v>
      </c>
      <c r="E14" s="62"/>
      <c r="F14" s="63"/>
    </row>
    <row r="15" spans="1:11" x14ac:dyDescent="0.25">
      <c r="A15" s="50"/>
      <c r="B15" s="55"/>
      <c r="C15" s="55"/>
      <c r="D15" s="64"/>
      <c r="E15" s="65"/>
      <c r="F15" s="66"/>
    </row>
    <row r="16" spans="1:11" x14ac:dyDescent="0.25">
      <c r="A16" s="5">
        <v>1</v>
      </c>
      <c r="B16" s="5" t="s">
        <v>4</v>
      </c>
      <c r="C16" s="17" t="s">
        <v>5</v>
      </c>
      <c r="D16" s="36">
        <f>SUM(D17:F21)</f>
        <v>17341.62483225984</v>
      </c>
      <c r="E16" s="41"/>
      <c r="F16" s="38"/>
    </row>
    <row r="17" spans="1:6" ht="26.25" x14ac:dyDescent="0.25">
      <c r="A17" s="7"/>
      <c r="B17" s="6" t="s">
        <v>6</v>
      </c>
      <c r="C17" s="18" t="s">
        <v>5</v>
      </c>
      <c r="D17" s="29">
        <v>7640.4963218348821</v>
      </c>
      <c r="E17" s="30"/>
      <c r="F17" s="31"/>
    </row>
    <row r="18" spans="1:6" x14ac:dyDescent="0.25">
      <c r="A18" s="7"/>
      <c r="B18" s="7" t="s">
        <v>7</v>
      </c>
      <c r="C18" s="18" t="s">
        <v>5</v>
      </c>
      <c r="D18" s="29">
        <f>D17*20.2%</f>
        <v>1543.3802570106461</v>
      </c>
      <c r="E18" s="34"/>
      <c r="F18" s="45"/>
    </row>
    <row r="19" spans="1:6" x14ac:dyDescent="0.25">
      <c r="A19" s="7"/>
      <c r="B19" s="7" t="s">
        <v>18</v>
      </c>
      <c r="C19" s="18" t="s">
        <v>5</v>
      </c>
      <c r="D19" s="46">
        <v>4917.7482534143119</v>
      </c>
      <c r="E19" s="30"/>
      <c r="F19" s="31"/>
    </row>
    <row r="20" spans="1:6" x14ac:dyDescent="0.25">
      <c r="A20" s="7"/>
      <c r="B20" s="6" t="s">
        <v>42</v>
      </c>
      <c r="C20" s="18" t="s">
        <v>41</v>
      </c>
      <c r="D20" s="29">
        <v>3240</v>
      </c>
      <c r="E20" s="30"/>
      <c r="F20" s="31"/>
    </row>
    <row r="21" spans="1:6" x14ac:dyDescent="0.25">
      <c r="A21" s="7"/>
      <c r="B21" s="7" t="s">
        <v>9</v>
      </c>
      <c r="C21" s="18" t="s">
        <v>5</v>
      </c>
      <c r="D21" s="29">
        <v>0</v>
      </c>
      <c r="E21" s="30"/>
      <c r="F21" s="31"/>
    </row>
    <row r="22" spans="1:6" ht="26.25" x14ac:dyDescent="0.25">
      <c r="A22" s="5">
        <v>2</v>
      </c>
      <c r="B22" s="8" t="s">
        <v>10</v>
      </c>
      <c r="C22" s="17" t="s">
        <v>5</v>
      </c>
      <c r="D22" s="36">
        <f>SUM(D23:F27)</f>
        <v>20295.458533494973</v>
      </c>
      <c r="E22" s="41"/>
      <c r="F22" s="38"/>
    </row>
    <row r="23" spans="1:6" ht="26.25" x14ac:dyDescent="0.25">
      <c r="A23" s="7"/>
      <c r="B23" s="6" t="s">
        <v>11</v>
      </c>
      <c r="C23" s="18" t="s">
        <v>5</v>
      </c>
      <c r="D23" s="29">
        <v>14452.0732150065</v>
      </c>
      <c r="E23" s="30"/>
      <c r="F23" s="31"/>
    </row>
    <row r="24" spans="1:6" x14ac:dyDescent="0.25">
      <c r="A24" s="7"/>
      <c r="B24" s="7" t="s">
        <v>7</v>
      </c>
      <c r="C24" s="18" t="s">
        <v>5</v>
      </c>
      <c r="D24" s="29">
        <f>D23*20.2%</f>
        <v>2919.3187894313128</v>
      </c>
      <c r="E24" s="34"/>
      <c r="F24" s="45"/>
    </row>
    <row r="25" spans="1:6" x14ac:dyDescent="0.25">
      <c r="A25" s="7"/>
      <c r="B25" s="7" t="s">
        <v>18</v>
      </c>
      <c r="C25" s="18" t="s">
        <v>5</v>
      </c>
      <c r="D25" s="29">
        <v>2924.0665290571587</v>
      </c>
      <c r="E25" s="30"/>
      <c r="F25" s="31"/>
    </row>
    <row r="26" spans="1:6" ht="26.25" x14ac:dyDescent="0.25">
      <c r="A26" s="7"/>
      <c r="B26" s="6" t="s">
        <v>43</v>
      </c>
      <c r="C26" s="18" t="s">
        <v>5</v>
      </c>
      <c r="D26" s="42">
        <v>0</v>
      </c>
      <c r="E26" s="47"/>
      <c r="F26" s="48"/>
    </row>
    <row r="27" spans="1:6" x14ac:dyDescent="0.25">
      <c r="A27" s="7"/>
      <c r="B27" s="7" t="s">
        <v>9</v>
      </c>
      <c r="C27" s="18" t="s">
        <v>5</v>
      </c>
      <c r="D27" s="29">
        <v>0</v>
      </c>
      <c r="E27" s="30"/>
      <c r="F27" s="31"/>
    </row>
    <row r="28" spans="1:6" ht="26.25" x14ac:dyDescent="0.25">
      <c r="A28" s="5">
        <v>3</v>
      </c>
      <c r="B28" s="8" t="s">
        <v>12</v>
      </c>
      <c r="C28" s="17" t="s">
        <v>5</v>
      </c>
      <c r="D28" s="36">
        <f>SUM(D29:F33)</f>
        <v>18467.982482490479</v>
      </c>
      <c r="E28" s="41"/>
      <c r="F28" s="38"/>
    </row>
    <row r="29" spans="1:6" ht="26.25" x14ac:dyDescent="0.25">
      <c r="A29" s="7"/>
      <c r="B29" s="6" t="s">
        <v>19</v>
      </c>
      <c r="C29" s="18" t="s">
        <v>5</v>
      </c>
      <c r="D29" s="27"/>
      <c r="E29" s="34">
        <v>13453.3497798567</v>
      </c>
      <c r="F29" s="31"/>
    </row>
    <row r="30" spans="1:6" x14ac:dyDescent="0.25">
      <c r="A30" s="7"/>
      <c r="B30" s="7" t="s">
        <v>7</v>
      </c>
      <c r="C30" s="18" t="s">
        <v>5</v>
      </c>
      <c r="D30" s="29">
        <f>E29*20.2%</f>
        <v>2717.5766555310533</v>
      </c>
      <c r="E30" s="34"/>
      <c r="F30" s="45"/>
    </row>
    <row r="31" spans="1:6" x14ac:dyDescent="0.25">
      <c r="A31" s="7"/>
      <c r="B31" s="7" t="s">
        <v>8</v>
      </c>
      <c r="C31" s="18" t="s">
        <v>5</v>
      </c>
      <c r="D31" s="29">
        <v>2297.0560471027256</v>
      </c>
      <c r="E31" s="30"/>
      <c r="F31" s="31"/>
    </row>
    <row r="32" spans="1:6" x14ac:dyDescent="0.25">
      <c r="A32" s="7"/>
      <c r="B32" s="6" t="s">
        <v>21</v>
      </c>
      <c r="C32" s="18" t="s">
        <v>5</v>
      </c>
      <c r="D32" s="29">
        <v>0</v>
      </c>
      <c r="E32" s="30"/>
      <c r="F32" s="31"/>
    </row>
    <row r="33" spans="1:12" x14ac:dyDescent="0.25">
      <c r="A33" s="7"/>
      <c r="B33" s="6" t="s">
        <v>22</v>
      </c>
      <c r="C33" s="18" t="s">
        <v>5</v>
      </c>
      <c r="D33" s="29"/>
      <c r="E33" s="30"/>
      <c r="F33" s="31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36">
        <f>SUM(D35:F39)</f>
        <v>35769.957083403868</v>
      </c>
      <c r="E34" s="41"/>
      <c r="F34" s="38"/>
    </row>
    <row r="35" spans="1:12" x14ac:dyDescent="0.25">
      <c r="A35" s="5"/>
      <c r="B35" s="7" t="s">
        <v>23</v>
      </c>
      <c r="C35" s="18" t="s">
        <v>5</v>
      </c>
      <c r="D35" s="29">
        <v>10479.753814072399</v>
      </c>
      <c r="E35" s="32"/>
      <c r="F35" s="31"/>
    </row>
    <row r="36" spans="1:12" x14ac:dyDescent="0.25">
      <c r="A36" s="5"/>
      <c r="B36" s="7" t="s">
        <v>7</v>
      </c>
      <c r="C36" s="18" t="s">
        <v>5</v>
      </c>
      <c r="D36" s="29">
        <f>D35*20.2%</f>
        <v>2116.9102704426246</v>
      </c>
      <c r="E36" s="34"/>
      <c r="F36" s="45"/>
    </row>
    <row r="37" spans="1:12" ht="36" customHeight="1" x14ac:dyDescent="0.25">
      <c r="A37" s="5"/>
      <c r="B37" s="6" t="s">
        <v>37</v>
      </c>
      <c r="C37" s="18" t="s">
        <v>5</v>
      </c>
      <c r="D37" s="29">
        <v>6039.3930383134439</v>
      </c>
      <c r="E37" s="32"/>
      <c r="F37" s="31"/>
    </row>
    <row r="38" spans="1:12" ht="18" customHeight="1" x14ac:dyDescent="0.25">
      <c r="A38" s="5"/>
      <c r="B38" s="7" t="s">
        <v>40</v>
      </c>
      <c r="C38" s="19" t="s">
        <v>5</v>
      </c>
      <c r="D38" s="29">
        <v>1214.5691628771026</v>
      </c>
      <c r="E38" s="32"/>
      <c r="F38" s="31"/>
    </row>
    <row r="39" spans="1:12" ht="18" customHeight="1" x14ac:dyDescent="0.25">
      <c r="A39" s="5"/>
      <c r="B39" s="7" t="s">
        <v>39</v>
      </c>
      <c r="C39" s="19" t="s">
        <v>5</v>
      </c>
      <c r="D39" s="28"/>
      <c r="E39" s="34">
        <v>15919.3307976983</v>
      </c>
      <c r="F39" s="35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36">
        <v>19205.11</v>
      </c>
      <c r="E40" s="37"/>
      <c r="F40" s="38"/>
    </row>
    <row r="41" spans="1:12" x14ac:dyDescent="0.25">
      <c r="A41" s="5">
        <v>6</v>
      </c>
      <c r="B41" s="5" t="s">
        <v>44</v>
      </c>
      <c r="C41" s="17" t="s">
        <v>5</v>
      </c>
      <c r="D41" s="36">
        <v>7918.9919999999993</v>
      </c>
      <c r="E41" s="41"/>
      <c r="F41" s="38"/>
      <c r="G41" s="25"/>
    </row>
    <row r="42" spans="1:12" x14ac:dyDescent="0.25">
      <c r="A42" s="4"/>
      <c r="B42" s="5" t="s">
        <v>15</v>
      </c>
      <c r="C42" s="17" t="s">
        <v>5</v>
      </c>
      <c r="D42" s="29">
        <f>D16+D22+D28+D34+D40+D41</f>
        <v>118999.12493164916</v>
      </c>
      <c r="E42" s="39"/>
      <c r="F42" s="40"/>
    </row>
    <row r="43" spans="1:12" x14ac:dyDescent="0.25">
      <c r="A43" s="4"/>
      <c r="B43" s="9" t="s">
        <v>14</v>
      </c>
      <c r="C43" s="17" t="s">
        <v>5</v>
      </c>
      <c r="D43" s="29">
        <f>F12-D42</f>
        <v>-18610.994931649169</v>
      </c>
      <c r="E43" s="30"/>
      <c r="F43" s="31"/>
    </row>
    <row r="44" spans="1:12" x14ac:dyDescent="0.25">
      <c r="A44" s="4"/>
      <c r="B44" s="5" t="s">
        <v>16</v>
      </c>
      <c r="C44" s="17" t="s">
        <v>5</v>
      </c>
      <c r="D44" s="42"/>
      <c r="E44" s="30"/>
      <c r="F44" s="31"/>
    </row>
    <row r="45" spans="1:12" x14ac:dyDescent="0.25">
      <c r="A45" s="10"/>
      <c r="B45" s="43" t="s">
        <v>17</v>
      </c>
      <c r="C45" s="44"/>
      <c r="D45" s="44"/>
      <c r="E45" s="44"/>
      <c r="F45" s="25"/>
    </row>
    <row r="46" spans="1:12" x14ac:dyDescent="0.25">
      <c r="A46" s="10"/>
      <c r="B46" s="33" t="s">
        <v>49</v>
      </c>
      <c r="C46" s="33"/>
      <c r="D46" s="33"/>
      <c r="E46" s="33"/>
    </row>
    <row r="47" spans="1:12" x14ac:dyDescent="0.25">
      <c r="A47" s="10"/>
      <c r="B47" s="10"/>
      <c r="C47" s="20"/>
      <c r="D47" s="10"/>
      <c r="E47" s="10"/>
    </row>
  </sheetData>
  <mergeCells count="47">
    <mergeCell ref="A1:E1"/>
    <mergeCell ref="A2:E2"/>
    <mergeCell ref="A3:E3"/>
    <mergeCell ref="A4:E4"/>
    <mergeCell ref="C5:D5"/>
    <mergeCell ref="D17:F17"/>
    <mergeCell ref="A14:A15"/>
    <mergeCell ref="D16:F16"/>
    <mergeCell ref="C6:D6"/>
    <mergeCell ref="A13:E13"/>
    <mergeCell ref="B14:B15"/>
    <mergeCell ref="C9:D9"/>
    <mergeCell ref="C10:D10"/>
    <mergeCell ref="C11:D11"/>
    <mergeCell ref="C7:D7"/>
    <mergeCell ref="A8:D8"/>
    <mergeCell ref="C14:C15"/>
    <mergeCell ref="D14:F15"/>
    <mergeCell ref="D38:F38"/>
    <mergeCell ref="D18:F18"/>
    <mergeCell ref="D19:F19"/>
    <mergeCell ref="D20:F20"/>
    <mergeCell ref="D21:F21"/>
    <mergeCell ref="D22:F22"/>
    <mergeCell ref="D35:F35"/>
    <mergeCell ref="D25:F25"/>
    <mergeCell ref="D26:F26"/>
    <mergeCell ref="D27:F27"/>
    <mergeCell ref="D28:F28"/>
    <mergeCell ref="D34:F34"/>
    <mergeCell ref="D30:F30"/>
    <mergeCell ref="D23:F23"/>
    <mergeCell ref="D37:F37"/>
    <mergeCell ref="D31:F31"/>
    <mergeCell ref="D33:F33"/>
    <mergeCell ref="B46:E46"/>
    <mergeCell ref="E39:F39"/>
    <mergeCell ref="D40:F40"/>
    <mergeCell ref="D42:F42"/>
    <mergeCell ref="D43:F43"/>
    <mergeCell ref="D41:F41"/>
    <mergeCell ref="D44:F44"/>
    <mergeCell ref="B45:E45"/>
    <mergeCell ref="D36:F36"/>
    <mergeCell ref="D24:F24"/>
    <mergeCell ref="E29:F29"/>
    <mergeCell ref="D32:F32"/>
  </mergeCells>
  <phoneticPr fontId="0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zoomScaleNormal="100" workbookViewId="0">
      <selection activeCell="G11" sqref="G11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67" t="s">
        <v>20</v>
      </c>
      <c r="B1" s="68"/>
      <c r="C1" s="68"/>
      <c r="D1" s="68"/>
      <c r="E1" s="68"/>
      <c r="F1" s="2"/>
    </row>
    <row r="2" spans="1:11" ht="33" customHeight="1" x14ac:dyDescent="0.25">
      <c r="A2" s="69" t="s">
        <v>45</v>
      </c>
      <c r="B2" s="70"/>
      <c r="C2" s="70"/>
      <c r="D2" s="70"/>
      <c r="E2" s="70"/>
      <c r="F2" s="3"/>
    </row>
    <row r="3" spans="1:11" ht="20.25" customHeight="1" x14ac:dyDescent="0.25">
      <c r="A3" s="71" t="s">
        <v>47</v>
      </c>
      <c r="B3" s="70"/>
      <c r="C3" s="70"/>
      <c r="D3" s="70"/>
      <c r="E3" s="70"/>
    </row>
    <row r="4" spans="1:11" ht="20.25" x14ac:dyDescent="0.3">
      <c r="A4" s="72" t="s">
        <v>25</v>
      </c>
      <c r="B4" s="73"/>
      <c r="C4" s="73"/>
      <c r="D4" s="73"/>
      <c r="E4" s="73"/>
    </row>
    <row r="5" spans="1:11" x14ac:dyDescent="0.25">
      <c r="A5" s="12">
        <v>1</v>
      </c>
      <c r="B5" s="12" t="s">
        <v>26</v>
      </c>
      <c r="C5" s="58">
        <v>1111.5</v>
      </c>
      <c r="D5" s="32"/>
      <c r="E5" s="16"/>
    </row>
    <row r="6" spans="1:11" x14ac:dyDescent="0.25">
      <c r="A6" s="12">
        <v>2</v>
      </c>
      <c r="B6" s="12" t="s">
        <v>27</v>
      </c>
      <c r="C6" s="29">
        <v>1029.5</v>
      </c>
      <c r="D6" s="31"/>
      <c r="E6" s="11"/>
    </row>
    <row r="7" spans="1:11" x14ac:dyDescent="0.25">
      <c r="A7" s="12">
        <v>3</v>
      </c>
      <c r="B7" s="12" t="s">
        <v>28</v>
      </c>
      <c r="C7" s="58">
        <v>24</v>
      </c>
      <c r="D7" s="31"/>
      <c r="E7" s="11"/>
    </row>
    <row r="8" spans="1:11" ht="18.75" x14ac:dyDescent="0.3">
      <c r="A8" s="59" t="s">
        <v>29</v>
      </c>
      <c r="B8" s="60"/>
      <c r="C8" s="60"/>
      <c r="D8" s="60"/>
      <c r="K8" s="14"/>
    </row>
    <row r="9" spans="1:11" ht="26.25" customHeight="1" x14ac:dyDescent="0.25">
      <c r="A9" s="12"/>
      <c r="B9" s="13" t="s">
        <v>33</v>
      </c>
      <c r="C9" s="56" t="s">
        <v>35</v>
      </c>
      <c r="D9" s="57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8">
        <v>1467.97</v>
      </c>
      <c r="D10" s="31"/>
      <c r="E10" s="12">
        <v>105626.59</v>
      </c>
      <c r="F10" s="12">
        <v>102972.42</v>
      </c>
      <c r="G10" s="11">
        <f>C10+E10-F10</f>
        <v>4122.1399999999994</v>
      </c>
    </row>
    <row r="11" spans="1:11" x14ac:dyDescent="0.25">
      <c r="A11" s="12">
        <v>2</v>
      </c>
      <c r="B11" s="12" t="s">
        <v>36</v>
      </c>
      <c r="C11" s="58">
        <v>220.35</v>
      </c>
      <c r="D11" s="31"/>
      <c r="E11" s="12">
        <v>5077.08</v>
      </c>
      <c r="F11" s="26">
        <v>4942.93</v>
      </c>
      <c r="G11" s="11">
        <f>C11+E11-F11</f>
        <v>354.5</v>
      </c>
    </row>
    <row r="12" spans="1:11" x14ac:dyDescent="0.25">
      <c r="A12" s="22"/>
      <c r="B12" s="23" t="s">
        <v>38</v>
      </c>
      <c r="C12" s="24">
        <f>SUM(C10:D11)</f>
        <v>1688.32</v>
      </c>
      <c r="D12" s="24"/>
      <c r="E12" s="22">
        <f>SUM(E10:E11)</f>
        <v>110703.67</v>
      </c>
      <c r="F12" s="22">
        <f>SUM(F10:F11)</f>
        <v>107915.35</v>
      </c>
    </row>
    <row r="13" spans="1:11" ht="18.75" x14ac:dyDescent="0.3">
      <c r="A13" s="51" t="s">
        <v>30</v>
      </c>
      <c r="B13" s="52"/>
      <c r="C13" s="52"/>
      <c r="D13" s="52"/>
      <c r="E13" s="53"/>
    </row>
    <row r="14" spans="1:11" ht="15" customHeight="1" x14ac:dyDescent="0.25">
      <c r="A14" s="49" t="s">
        <v>0</v>
      </c>
      <c r="B14" s="54" t="s">
        <v>1</v>
      </c>
      <c r="C14" s="54" t="s">
        <v>2</v>
      </c>
      <c r="D14" s="61" t="s">
        <v>3</v>
      </c>
      <c r="E14" s="62"/>
      <c r="F14" s="63"/>
    </row>
    <row r="15" spans="1:11" x14ac:dyDescent="0.25">
      <c r="A15" s="50"/>
      <c r="B15" s="55"/>
      <c r="C15" s="55"/>
      <c r="D15" s="64"/>
      <c r="E15" s="65"/>
      <c r="F15" s="66"/>
    </row>
    <row r="16" spans="1:11" x14ac:dyDescent="0.25">
      <c r="A16" s="5">
        <v>1</v>
      </c>
      <c r="B16" s="5" t="s">
        <v>4</v>
      </c>
      <c r="C16" s="17" t="s">
        <v>5</v>
      </c>
      <c r="D16" s="36">
        <f>SUM(D17:F21)</f>
        <v>17095.446638238718</v>
      </c>
      <c r="E16" s="41"/>
      <c r="F16" s="38"/>
    </row>
    <row r="17" spans="1:6" ht="26.25" x14ac:dyDescent="0.25">
      <c r="A17" s="7"/>
      <c r="B17" s="6" t="s">
        <v>6</v>
      </c>
      <c r="C17" s="18" t="s">
        <v>5</v>
      </c>
      <c r="D17" s="29">
        <v>6224.4782134347697</v>
      </c>
      <c r="E17" s="30"/>
      <c r="F17" s="31"/>
    </row>
    <row r="18" spans="1:6" x14ac:dyDescent="0.25">
      <c r="A18" s="7"/>
      <c r="B18" s="7" t="s">
        <v>7</v>
      </c>
      <c r="C18" s="18" t="s">
        <v>5</v>
      </c>
      <c r="D18" s="29">
        <f>D17*20.2%</f>
        <v>1257.3445991138233</v>
      </c>
      <c r="E18" s="34"/>
      <c r="F18" s="45"/>
    </row>
    <row r="19" spans="1:6" x14ac:dyDescent="0.25">
      <c r="A19" s="7"/>
      <c r="B19" s="7" t="s">
        <v>18</v>
      </c>
      <c r="C19" s="18" t="s">
        <v>5</v>
      </c>
      <c r="D19" s="46">
        <v>5293.6238256901233</v>
      </c>
      <c r="E19" s="30"/>
      <c r="F19" s="31"/>
    </row>
    <row r="20" spans="1:6" x14ac:dyDescent="0.25">
      <c r="A20" s="7"/>
      <c r="B20" s="6" t="s">
        <v>42</v>
      </c>
      <c r="C20" s="18" t="s">
        <v>41</v>
      </c>
      <c r="D20" s="29">
        <v>4320</v>
      </c>
      <c r="E20" s="30"/>
      <c r="F20" s="31"/>
    </row>
    <row r="21" spans="1:6" x14ac:dyDescent="0.25">
      <c r="A21" s="7"/>
      <c r="B21" s="7" t="s">
        <v>9</v>
      </c>
      <c r="C21" s="18" t="s">
        <v>5</v>
      </c>
      <c r="D21" s="29">
        <v>0</v>
      </c>
      <c r="E21" s="30"/>
      <c r="F21" s="31"/>
    </row>
    <row r="22" spans="1:6" ht="26.25" x14ac:dyDescent="0.25">
      <c r="A22" s="5">
        <v>2</v>
      </c>
      <c r="B22" s="8" t="s">
        <v>10</v>
      </c>
      <c r="C22" s="17" t="s">
        <v>5</v>
      </c>
      <c r="D22" s="36">
        <f>SUM(D23:F27)</f>
        <v>15489.864743029188</v>
      </c>
      <c r="E22" s="41"/>
      <c r="F22" s="38"/>
    </row>
    <row r="23" spans="1:6" ht="26.25" x14ac:dyDescent="0.25">
      <c r="A23" s="7"/>
      <c r="B23" s="6" t="s">
        <v>11</v>
      </c>
      <c r="C23" s="18" t="s">
        <v>5</v>
      </c>
      <c r="D23" s="29">
        <v>10268.1402915613</v>
      </c>
      <c r="E23" s="30"/>
      <c r="F23" s="31"/>
    </row>
    <row r="24" spans="1:6" x14ac:dyDescent="0.25">
      <c r="A24" s="7"/>
      <c r="B24" s="7" t="s">
        <v>7</v>
      </c>
      <c r="C24" s="18" t="s">
        <v>5</v>
      </c>
      <c r="D24" s="29">
        <f>D23*20.2%</f>
        <v>2074.1643388953826</v>
      </c>
      <c r="E24" s="34"/>
      <c r="F24" s="45"/>
    </row>
    <row r="25" spans="1:6" x14ac:dyDescent="0.25">
      <c r="A25" s="7"/>
      <c r="B25" s="7" t="s">
        <v>18</v>
      </c>
      <c r="C25" s="18" t="s">
        <v>5</v>
      </c>
      <c r="D25" s="29">
        <v>3147.5601125725061</v>
      </c>
      <c r="E25" s="30"/>
      <c r="F25" s="31"/>
    </row>
    <row r="26" spans="1:6" ht="26.25" x14ac:dyDescent="0.25">
      <c r="A26" s="7"/>
      <c r="B26" s="6" t="s">
        <v>43</v>
      </c>
      <c r="C26" s="18" t="s">
        <v>5</v>
      </c>
      <c r="D26" s="42">
        <v>0</v>
      </c>
      <c r="E26" s="47"/>
      <c r="F26" s="48"/>
    </row>
    <row r="27" spans="1:6" x14ac:dyDescent="0.25">
      <c r="A27" s="7"/>
      <c r="B27" s="7" t="s">
        <v>9</v>
      </c>
      <c r="C27" s="18" t="s">
        <v>5</v>
      </c>
      <c r="D27" s="29">
        <v>0</v>
      </c>
      <c r="E27" s="30"/>
      <c r="F27" s="31"/>
    </row>
    <row r="28" spans="1:6" ht="26.25" x14ac:dyDescent="0.25">
      <c r="A28" s="5">
        <v>3</v>
      </c>
      <c r="B28" s="8" t="s">
        <v>12</v>
      </c>
      <c r="C28" s="17" t="s">
        <v>5</v>
      </c>
      <c r="D28" s="36">
        <f>SUM(D29:F33)</f>
        <v>14696.382021877844</v>
      </c>
      <c r="E28" s="41"/>
      <c r="F28" s="38"/>
    </row>
    <row r="29" spans="1:6" ht="26.25" x14ac:dyDescent="0.25">
      <c r="A29" s="7"/>
      <c r="B29" s="6" t="s">
        <v>19</v>
      </c>
      <c r="C29" s="18" t="s">
        <v>5</v>
      </c>
      <c r="D29" s="27"/>
      <c r="E29" s="34">
        <v>10169.514427397</v>
      </c>
      <c r="F29" s="31"/>
    </row>
    <row r="30" spans="1:6" x14ac:dyDescent="0.25">
      <c r="A30" s="7"/>
      <c r="B30" s="7" t="s">
        <v>7</v>
      </c>
      <c r="C30" s="18" t="s">
        <v>5</v>
      </c>
      <c r="D30" s="29">
        <f>E29*20.2%</f>
        <v>2054.241914334194</v>
      </c>
      <c r="E30" s="34"/>
      <c r="F30" s="45"/>
    </row>
    <row r="31" spans="1:6" x14ac:dyDescent="0.25">
      <c r="A31" s="7"/>
      <c r="B31" s="7" t="s">
        <v>8</v>
      </c>
      <c r="C31" s="18" t="s">
        <v>5</v>
      </c>
      <c r="D31" s="29">
        <v>2472.6256801466498</v>
      </c>
      <c r="E31" s="30"/>
      <c r="F31" s="31"/>
    </row>
    <row r="32" spans="1:6" x14ac:dyDescent="0.25">
      <c r="A32" s="7"/>
      <c r="B32" s="6" t="s">
        <v>21</v>
      </c>
      <c r="C32" s="18" t="s">
        <v>5</v>
      </c>
      <c r="D32" s="29">
        <v>0</v>
      </c>
      <c r="E32" s="30"/>
      <c r="F32" s="31"/>
    </row>
    <row r="33" spans="1:12" x14ac:dyDescent="0.25">
      <c r="A33" s="7"/>
      <c r="B33" s="6" t="s">
        <v>22</v>
      </c>
      <c r="C33" s="18" t="s">
        <v>5</v>
      </c>
      <c r="D33" s="29">
        <v>0</v>
      </c>
      <c r="E33" s="30"/>
      <c r="F33" s="31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36">
        <f>SUM(D35:F39)</f>
        <v>31028.332305901695</v>
      </c>
      <c r="E34" s="41"/>
      <c r="F34" s="38"/>
    </row>
    <row r="35" spans="1:12" x14ac:dyDescent="0.25">
      <c r="A35" s="5"/>
      <c r="B35" s="7" t="s">
        <v>23</v>
      </c>
      <c r="C35" s="18" t="s">
        <v>5</v>
      </c>
      <c r="D35" s="29">
        <v>7885.8286821284</v>
      </c>
      <c r="E35" s="32"/>
      <c r="F35" s="31"/>
    </row>
    <row r="36" spans="1:12" x14ac:dyDescent="0.25">
      <c r="A36" s="5"/>
      <c r="B36" s="7" t="s">
        <v>7</v>
      </c>
      <c r="C36" s="18" t="s">
        <v>5</v>
      </c>
      <c r="D36" s="29">
        <f>D35*20.2%</f>
        <v>1592.9373937899368</v>
      </c>
      <c r="E36" s="34"/>
      <c r="F36" s="45"/>
    </row>
    <row r="37" spans="1:12" ht="36" customHeight="1" x14ac:dyDescent="0.25">
      <c r="A37" s="5"/>
      <c r="B37" s="6" t="s">
        <v>37</v>
      </c>
      <c r="C37" s="18" t="s">
        <v>5</v>
      </c>
      <c r="D37" s="29">
        <v>6500.9986751816086</v>
      </c>
      <c r="E37" s="32"/>
      <c r="F37" s="31"/>
    </row>
    <row r="38" spans="1:12" ht="18" customHeight="1" x14ac:dyDescent="0.25">
      <c r="A38" s="5"/>
      <c r="B38" s="7" t="s">
        <v>40</v>
      </c>
      <c r="C38" s="19" t="s">
        <v>5</v>
      </c>
      <c r="D38" s="29">
        <v>1307.4016658113521</v>
      </c>
      <c r="E38" s="32"/>
      <c r="F38" s="31"/>
    </row>
    <row r="39" spans="1:12" ht="18" customHeight="1" x14ac:dyDescent="0.25">
      <c r="A39" s="5"/>
      <c r="B39" s="7" t="s">
        <v>39</v>
      </c>
      <c r="C39" s="19" t="s">
        <v>5</v>
      </c>
      <c r="D39" s="28"/>
      <c r="E39" s="34">
        <v>13741.165888990399</v>
      </c>
      <c r="F39" s="35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36">
        <v>9820.11</v>
      </c>
      <c r="E40" s="37"/>
      <c r="F40" s="38"/>
    </row>
    <row r="41" spans="1:12" x14ac:dyDescent="0.25">
      <c r="A41" s="5">
        <v>6</v>
      </c>
      <c r="B41" s="5" t="s">
        <v>44</v>
      </c>
      <c r="C41" s="17" t="s">
        <v>5</v>
      </c>
      <c r="D41" s="36">
        <v>7412.4</v>
      </c>
      <c r="E41" s="41"/>
      <c r="F41" s="38"/>
      <c r="G41" s="25"/>
    </row>
    <row r="42" spans="1:12" x14ac:dyDescent="0.25">
      <c r="A42" s="4"/>
      <c r="B42" s="5" t="s">
        <v>15</v>
      </c>
      <c r="C42" s="17" t="s">
        <v>5</v>
      </c>
      <c r="D42" s="29">
        <f>D16+D22+D28+D34+D40+D41</f>
        <v>95542.535709047443</v>
      </c>
      <c r="E42" s="39"/>
      <c r="F42" s="40"/>
    </row>
    <row r="43" spans="1:12" x14ac:dyDescent="0.25">
      <c r="A43" s="4"/>
      <c r="B43" s="9" t="s">
        <v>14</v>
      </c>
      <c r="C43" s="17" t="s">
        <v>5</v>
      </c>
      <c r="D43" s="29">
        <f>F12-D42</f>
        <v>12372.814290952563</v>
      </c>
      <c r="E43" s="30"/>
      <c r="F43" s="31"/>
    </row>
    <row r="44" spans="1:12" x14ac:dyDescent="0.25">
      <c r="A44" s="4"/>
      <c r="B44" s="5" t="s">
        <v>16</v>
      </c>
      <c r="C44" s="17" t="s">
        <v>5</v>
      </c>
      <c r="D44" s="42"/>
      <c r="E44" s="30"/>
      <c r="F44" s="31"/>
    </row>
    <row r="45" spans="1:12" x14ac:dyDescent="0.25">
      <c r="A45" s="10"/>
      <c r="B45" s="43" t="s">
        <v>17</v>
      </c>
      <c r="C45" s="44"/>
      <c r="D45" s="44"/>
      <c r="E45" s="44"/>
      <c r="F45" s="25"/>
    </row>
    <row r="46" spans="1:12" x14ac:dyDescent="0.25">
      <c r="A46" s="10"/>
      <c r="B46" s="33" t="s">
        <v>49</v>
      </c>
      <c r="C46" s="33"/>
      <c r="D46" s="33"/>
      <c r="E46" s="33"/>
    </row>
    <row r="47" spans="1:12" x14ac:dyDescent="0.25">
      <c r="A47" s="10"/>
      <c r="B47" s="10"/>
      <c r="C47" s="20"/>
      <c r="D47" s="10"/>
      <c r="E47" s="10"/>
    </row>
  </sheetData>
  <mergeCells count="47">
    <mergeCell ref="A1:E1"/>
    <mergeCell ref="A2:E2"/>
    <mergeCell ref="A3:E3"/>
    <mergeCell ref="A4:E4"/>
    <mergeCell ref="C5:D5"/>
    <mergeCell ref="D17:F17"/>
    <mergeCell ref="A14:A15"/>
    <mergeCell ref="D16:F16"/>
    <mergeCell ref="C6:D6"/>
    <mergeCell ref="A13:E13"/>
    <mergeCell ref="B14:B15"/>
    <mergeCell ref="C9:D9"/>
    <mergeCell ref="C10:D10"/>
    <mergeCell ref="C11:D11"/>
    <mergeCell ref="C7:D7"/>
    <mergeCell ref="A8:D8"/>
    <mergeCell ref="C14:C15"/>
    <mergeCell ref="D14:F15"/>
    <mergeCell ref="D38:F38"/>
    <mergeCell ref="D18:F18"/>
    <mergeCell ref="D19:F19"/>
    <mergeCell ref="D20:F20"/>
    <mergeCell ref="D21:F21"/>
    <mergeCell ref="D22:F22"/>
    <mergeCell ref="D35:F35"/>
    <mergeCell ref="D25:F25"/>
    <mergeCell ref="D26:F26"/>
    <mergeCell ref="D27:F27"/>
    <mergeCell ref="D28:F28"/>
    <mergeCell ref="D34:F34"/>
    <mergeCell ref="D30:F30"/>
    <mergeCell ref="D23:F23"/>
    <mergeCell ref="D37:F37"/>
    <mergeCell ref="D31:F31"/>
    <mergeCell ref="D33:F33"/>
    <mergeCell ref="B46:E46"/>
    <mergeCell ref="E39:F39"/>
    <mergeCell ref="D40:F40"/>
    <mergeCell ref="D42:F42"/>
    <mergeCell ref="D43:F43"/>
    <mergeCell ref="D41:F41"/>
    <mergeCell ref="D44:F44"/>
    <mergeCell ref="B45:E45"/>
    <mergeCell ref="D36:F36"/>
    <mergeCell ref="D24:F24"/>
    <mergeCell ref="E29:F29"/>
    <mergeCell ref="D32:F32"/>
  </mergeCells>
  <phoneticPr fontId="0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tabSelected="1" zoomScaleNormal="100" workbookViewId="0">
      <selection activeCell="Q25" sqref="Q25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67" t="s">
        <v>20</v>
      </c>
      <c r="B1" s="68"/>
      <c r="C1" s="68"/>
      <c r="D1" s="68"/>
      <c r="E1" s="68"/>
      <c r="F1" s="2"/>
    </row>
    <row r="2" spans="1:11" ht="33" customHeight="1" x14ac:dyDescent="0.25">
      <c r="A2" s="69" t="s">
        <v>45</v>
      </c>
      <c r="B2" s="70"/>
      <c r="C2" s="70"/>
      <c r="D2" s="70"/>
      <c r="E2" s="70"/>
      <c r="F2" s="3"/>
    </row>
    <row r="3" spans="1:11" ht="20.25" customHeight="1" x14ac:dyDescent="0.25">
      <c r="A3" s="71" t="s">
        <v>48</v>
      </c>
      <c r="B3" s="70"/>
      <c r="C3" s="70"/>
      <c r="D3" s="70"/>
      <c r="E3" s="70"/>
    </row>
    <row r="4" spans="1:11" ht="20.25" x14ac:dyDescent="0.3">
      <c r="A4" s="72" t="s">
        <v>25</v>
      </c>
      <c r="B4" s="73"/>
      <c r="C4" s="73"/>
      <c r="D4" s="73"/>
      <c r="E4" s="73"/>
    </row>
    <row r="5" spans="1:11" x14ac:dyDescent="0.25">
      <c r="A5" s="12">
        <v>1</v>
      </c>
      <c r="B5" s="12" t="s">
        <v>26</v>
      </c>
      <c r="C5" s="58">
        <v>1110</v>
      </c>
      <c r="D5" s="32"/>
      <c r="E5" s="16"/>
    </row>
    <row r="6" spans="1:11" x14ac:dyDescent="0.25">
      <c r="A6" s="12">
        <v>2</v>
      </c>
      <c r="B6" s="12" t="s">
        <v>27</v>
      </c>
      <c r="C6" s="29">
        <v>1028</v>
      </c>
      <c r="D6" s="31"/>
      <c r="E6" s="11"/>
    </row>
    <row r="7" spans="1:11" x14ac:dyDescent="0.25">
      <c r="A7" s="12">
        <v>3</v>
      </c>
      <c r="B7" s="12" t="s">
        <v>28</v>
      </c>
      <c r="C7" s="58">
        <v>19</v>
      </c>
      <c r="D7" s="31"/>
      <c r="E7" s="11"/>
    </row>
    <row r="8" spans="1:11" ht="18.75" x14ac:dyDescent="0.3">
      <c r="A8" s="59" t="s">
        <v>29</v>
      </c>
      <c r="B8" s="60"/>
      <c r="C8" s="60"/>
      <c r="D8" s="60"/>
      <c r="K8" s="14"/>
    </row>
    <row r="9" spans="1:11" ht="26.25" customHeight="1" x14ac:dyDescent="0.25">
      <c r="A9" s="12"/>
      <c r="B9" s="13" t="s">
        <v>33</v>
      </c>
      <c r="C9" s="56" t="s">
        <v>35</v>
      </c>
      <c r="D9" s="57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8">
        <v>68737.149999999994</v>
      </c>
      <c r="D10" s="31"/>
      <c r="E10" s="12">
        <v>104586.3</v>
      </c>
      <c r="F10" s="12">
        <v>89033.63</v>
      </c>
      <c r="G10" s="11">
        <f>C10+E10-F10</f>
        <v>84289.82</v>
      </c>
    </row>
    <row r="11" spans="1:11" x14ac:dyDescent="0.25">
      <c r="A11" s="12">
        <v>2</v>
      </c>
      <c r="B11" s="12" t="s">
        <v>36</v>
      </c>
      <c r="C11" s="58">
        <v>0</v>
      </c>
      <c r="D11" s="31"/>
      <c r="E11" s="12">
        <v>3871.97</v>
      </c>
      <c r="F11" s="26">
        <v>3567.85</v>
      </c>
      <c r="G11" s="11">
        <f>C11+E11-F11</f>
        <v>304.11999999999989</v>
      </c>
    </row>
    <row r="12" spans="1:11" x14ac:dyDescent="0.25">
      <c r="A12" s="22"/>
      <c r="B12" s="23" t="s">
        <v>38</v>
      </c>
      <c r="C12" s="24">
        <f>SUM(C10:D11)</f>
        <v>68737.149999999994</v>
      </c>
      <c r="D12" s="24"/>
      <c r="E12" s="22">
        <f>SUM(E10:E11)</f>
        <v>108458.27</v>
      </c>
      <c r="F12" s="22">
        <f>SUM(F10:F11)</f>
        <v>92601.48000000001</v>
      </c>
    </row>
    <row r="13" spans="1:11" ht="18.75" x14ac:dyDescent="0.3">
      <c r="A13" s="51" t="s">
        <v>30</v>
      </c>
      <c r="B13" s="52"/>
      <c r="C13" s="52"/>
      <c r="D13" s="52"/>
      <c r="E13" s="53"/>
    </row>
    <row r="14" spans="1:11" ht="15" customHeight="1" x14ac:dyDescent="0.25">
      <c r="A14" s="49" t="s">
        <v>0</v>
      </c>
      <c r="B14" s="54" t="s">
        <v>1</v>
      </c>
      <c r="C14" s="54" t="s">
        <v>2</v>
      </c>
      <c r="D14" s="61" t="s">
        <v>3</v>
      </c>
      <c r="E14" s="62"/>
      <c r="F14" s="63"/>
    </row>
    <row r="15" spans="1:11" x14ac:dyDescent="0.25">
      <c r="A15" s="50"/>
      <c r="B15" s="55"/>
      <c r="C15" s="55"/>
      <c r="D15" s="64"/>
      <c r="E15" s="65"/>
      <c r="F15" s="66"/>
    </row>
    <row r="16" spans="1:11" x14ac:dyDescent="0.25">
      <c r="A16" s="5">
        <v>1</v>
      </c>
      <c r="B16" s="5" t="s">
        <v>4</v>
      </c>
      <c r="C16" s="17" t="s">
        <v>5</v>
      </c>
      <c r="D16" s="36">
        <f>SUM(D17:F21)</f>
        <v>16173.329911713841</v>
      </c>
      <c r="E16" s="41"/>
      <c r="F16" s="38"/>
    </row>
    <row r="17" spans="1:6" ht="26.25" x14ac:dyDescent="0.25">
      <c r="A17" s="7"/>
      <c r="B17" s="6" t="s">
        <v>6</v>
      </c>
      <c r="C17" s="18" t="s">
        <v>5</v>
      </c>
      <c r="D17" s="29">
        <v>6212.49500088484</v>
      </c>
      <c r="E17" s="30"/>
      <c r="F17" s="31"/>
    </row>
    <row r="18" spans="1:6" x14ac:dyDescent="0.25">
      <c r="A18" s="7"/>
      <c r="B18" s="7" t="s">
        <v>7</v>
      </c>
      <c r="C18" s="18" t="s">
        <v>5</v>
      </c>
      <c r="D18" s="29">
        <f>D17*20.2%</f>
        <v>1254.9239901787375</v>
      </c>
      <c r="E18" s="34"/>
      <c r="F18" s="45"/>
    </row>
    <row r="19" spans="1:6" x14ac:dyDescent="0.25">
      <c r="A19" s="7"/>
      <c r="B19" s="7" t="s">
        <v>18</v>
      </c>
      <c r="C19" s="18" t="s">
        <v>5</v>
      </c>
      <c r="D19" s="46">
        <v>5285.9109206502644</v>
      </c>
      <c r="E19" s="30"/>
      <c r="F19" s="31"/>
    </row>
    <row r="20" spans="1:6" x14ac:dyDescent="0.25">
      <c r="A20" s="7"/>
      <c r="B20" s="6" t="s">
        <v>42</v>
      </c>
      <c r="C20" s="18" t="s">
        <v>41</v>
      </c>
      <c r="D20" s="29">
        <v>3420</v>
      </c>
      <c r="E20" s="30"/>
      <c r="F20" s="31"/>
    </row>
    <row r="21" spans="1:6" x14ac:dyDescent="0.25">
      <c r="A21" s="7"/>
      <c r="B21" s="7" t="s">
        <v>9</v>
      </c>
      <c r="C21" s="18" t="s">
        <v>5</v>
      </c>
      <c r="D21" s="29">
        <v>0</v>
      </c>
      <c r="E21" s="30"/>
      <c r="F21" s="31"/>
    </row>
    <row r="22" spans="1:6" ht="26.25" x14ac:dyDescent="0.25">
      <c r="A22" s="5">
        <v>2</v>
      </c>
      <c r="B22" s="8" t="s">
        <v>10</v>
      </c>
      <c r="C22" s="17" t="s">
        <v>5</v>
      </c>
      <c r="D22" s="36">
        <f>SUM(D23:F27)</f>
        <v>14120.752166910141</v>
      </c>
      <c r="E22" s="41"/>
      <c r="F22" s="38"/>
    </row>
    <row r="23" spans="1:6" ht="26.25" x14ac:dyDescent="0.25">
      <c r="A23" s="7"/>
      <c r="B23" s="6" t="s">
        <v>11</v>
      </c>
      <c r="C23" s="18" t="s">
        <v>5</v>
      </c>
      <c r="D23" s="29">
        <v>9132.9268768577003</v>
      </c>
      <c r="E23" s="30"/>
      <c r="F23" s="31"/>
    </row>
    <row r="24" spans="1:6" x14ac:dyDescent="0.25">
      <c r="A24" s="7"/>
      <c r="B24" s="7" t="s">
        <v>7</v>
      </c>
      <c r="C24" s="18" t="s">
        <v>5</v>
      </c>
      <c r="D24" s="29">
        <f>D23*20.2%</f>
        <v>1844.8512291252553</v>
      </c>
      <c r="E24" s="34"/>
      <c r="F24" s="45"/>
    </row>
    <row r="25" spans="1:6" x14ac:dyDescent="0.25">
      <c r="A25" s="7"/>
      <c r="B25" s="7" t="s">
        <v>18</v>
      </c>
      <c r="C25" s="18" t="s">
        <v>5</v>
      </c>
      <c r="D25" s="29">
        <v>3142.9740609271844</v>
      </c>
      <c r="E25" s="30"/>
      <c r="F25" s="31"/>
    </row>
    <row r="26" spans="1:6" ht="26.25" x14ac:dyDescent="0.25">
      <c r="A26" s="7"/>
      <c r="B26" s="6" t="s">
        <v>43</v>
      </c>
      <c r="C26" s="18" t="s">
        <v>5</v>
      </c>
      <c r="D26" s="42">
        <v>0</v>
      </c>
      <c r="E26" s="47"/>
      <c r="F26" s="48"/>
    </row>
    <row r="27" spans="1:6" x14ac:dyDescent="0.25">
      <c r="A27" s="7"/>
      <c r="B27" s="7" t="s">
        <v>9</v>
      </c>
      <c r="C27" s="18" t="s">
        <v>5</v>
      </c>
      <c r="D27" s="29">
        <v>0</v>
      </c>
      <c r="E27" s="30"/>
      <c r="F27" s="31"/>
    </row>
    <row r="28" spans="1:6" ht="26.25" x14ac:dyDescent="0.25">
      <c r="A28" s="5">
        <v>3</v>
      </c>
      <c r="B28" s="8" t="s">
        <v>12</v>
      </c>
      <c r="C28" s="17" t="s">
        <v>5</v>
      </c>
      <c r="D28" s="36">
        <f>SUM(D29:F33)</f>
        <v>13448.450430782335</v>
      </c>
      <c r="E28" s="41"/>
      <c r="F28" s="38"/>
    </row>
    <row r="29" spans="1:6" ht="26.25" x14ac:dyDescent="0.25">
      <c r="A29" s="7"/>
      <c r="B29" s="6" t="s">
        <v>19</v>
      </c>
      <c r="C29" s="18" t="s">
        <v>5</v>
      </c>
      <c r="D29" s="27"/>
      <c r="E29" s="34">
        <v>9134.2990105528006</v>
      </c>
      <c r="F29" s="31"/>
    </row>
    <row r="30" spans="1:6" x14ac:dyDescent="0.25">
      <c r="A30" s="7"/>
      <c r="B30" s="7" t="s">
        <v>7</v>
      </c>
      <c r="C30" s="18" t="s">
        <v>5</v>
      </c>
      <c r="D30" s="29">
        <f>E29*20.2%</f>
        <v>1845.1284001316656</v>
      </c>
      <c r="E30" s="34"/>
      <c r="F30" s="45"/>
    </row>
    <row r="31" spans="1:6" x14ac:dyDescent="0.25">
      <c r="A31" s="7"/>
      <c r="B31" s="7" t="s">
        <v>8</v>
      </c>
      <c r="C31" s="18" t="s">
        <v>5</v>
      </c>
      <c r="D31" s="29">
        <v>2469.023020097869</v>
      </c>
      <c r="E31" s="30"/>
      <c r="F31" s="31"/>
    </row>
    <row r="32" spans="1:6" x14ac:dyDescent="0.25">
      <c r="A32" s="7"/>
      <c r="B32" s="6" t="s">
        <v>21</v>
      </c>
      <c r="C32" s="18" t="s">
        <v>5</v>
      </c>
      <c r="D32" s="29">
        <v>0</v>
      </c>
      <c r="E32" s="30"/>
      <c r="F32" s="31"/>
    </row>
    <row r="33" spans="1:12" x14ac:dyDescent="0.25">
      <c r="A33" s="7"/>
      <c r="B33" s="6" t="s">
        <v>22</v>
      </c>
      <c r="C33" s="18" t="s">
        <v>5</v>
      </c>
      <c r="D33" s="29">
        <v>0</v>
      </c>
      <c r="E33" s="30"/>
      <c r="F33" s="31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36">
        <f>SUM(D35:F39)</f>
        <v>30899.706275344161</v>
      </c>
      <c r="E34" s="41"/>
      <c r="F34" s="38"/>
    </row>
    <row r="35" spans="1:12" x14ac:dyDescent="0.25">
      <c r="A35" s="5"/>
      <c r="B35" s="7" t="s">
        <v>23</v>
      </c>
      <c r="C35" s="18" t="s">
        <v>5</v>
      </c>
      <c r="D35" s="29">
        <v>7836.4564208139</v>
      </c>
      <c r="E35" s="32"/>
      <c r="F35" s="31"/>
    </row>
    <row r="36" spans="1:12" x14ac:dyDescent="0.25">
      <c r="A36" s="5"/>
      <c r="B36" s="7" t="s">
        <v>7</v>
      </c>
      <c r="C36" s="18" t="s">
        <v>5</v>
      </c>
      <c r="D36" s="29">
        <f>D35*20.2%</f>
        <v>1582.9641970044077</v>
      </c>
      <c r="E36" s="34"/>
      <c r="F36" s="45"/>
    </row>
    <row r="37" spans="1:12" ht="36" customHeight="1" x14ac:dyDescent="0.25">
      <c r="A37" s="5"/>
      <c r="B37" s="6" t="s">
        <v>37</v>
      </c>
      <c r="C37" s="18" t="s">
        <v>5</v>
      </c>
      <c r="D37" s="29">
        <v>6491.5266032896488</v>
      </c>
      <c r="E37" s="32"/>
      <c r="F37" s="31"/>
    </row>
    <row r="38" spans="1:12" ht="18" customHeight="1" x14ac:dyDescent="0.25">
      <c r="A38" s="5"/>
      <c r="B38" s="7" t="s">
        <v>40</v>
      </c>
      <c r="C38" s="19" t="s">
        <v>5</v>
      </c>
      <c r="D38" s="29">
        <v>1305.4967580904031</v>
      </c>
      <c r="E38" s="32"/>
      <c r="F38" s="31"/>
    </row>
    <row r="39" spans="1:12" ht="18" customHeight="1" x14ac:dyDescent="0.25">
      <c r="A39" s="5"/>
      <c r="B39" s="7" t="s">
        <v>39</v>
      </c>
      <c r="C39" s="19" t="s">
        <v>5</v>
      </c>
      <c r="D39" s="28"/>
      <c r="E39" s="34">
        <v>13683.2622961458</v>
      </c>
      <c r="F39" s="35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36">
        <v>6899.1</v>
      </c>
      <c r="E40" s="37"/>
      <c r="F40" s="38"/>
    </row>
    <row r="41" spans="1:12" x14ac:dyDescent="0.25">
      <c r="A41" s="5">
        <v>6</v>
      </c>
      <c r="B41" s="5" t="s">
        <v>44</v>
      </c>
      <c r="C41" s="17" t="s">
        <v>5</v>
      </c>
      <c r="D41" s="36">
        <v>6784.8</v>
      </c>
      <c r="E41" s="41"/>
      <c r="F41" s="38"/>
      <c r="G41" s="25"/>
    </row>
    <row r="42" spans="1:12" x14ac:dyDescent="0.25">
      <c r="A42" s="4"/>
      <c r="B42" s="5" t="s">
        <v>15</v>
      </c>
      <c r="C42" s="17" t="s">
        <v>5</v>
      </c>
      <c r="D42" s="29">
        <f>D16+D22+D28+D34+D40+D41</f>
        <v>88326.138784750481</v>
      </c>
      <c r="E42" s="39"/>
      <c r="F42" s="40"/>
    </row>
    <row r="43" spans="1:12" x14ac:dyDescent="0.25">
      <c r="A43" s="4"/>
      <c r="B43" s="9" t="s">
        <v>14</v>
      </c>
      <c r="C43" s="17" t="s">
        <v>5</v>
      </c>
      <c r="D43" s="29">
        <f>F12-D42</f>
        <v>4275.3412152495293</v>
      </c>
      <c r="E43" s="30"/>
      <c r="F43" s="31"/>
    </row>
    <row r="44" spans="1:12" x14ac:dyDescent="0.25">
      <c r="A44" s="4"/>
      <c r="B44" s="5" t="s">
        <v>16</v>
      </c>
      <c r="C44" s="17" t="s">
        <v>5</v>
      </c>
      <c r="D44" s="42"/>
      <c r="E44" s="30"/>
      <c r="F44" s="31"/>
    </row>
    <row r="45" spans="1:12" x14ac:dyDescent="0.25">
      <c r="A45" s="10"/>
      <c r="B45" s="43" t="s">
        <v>17</v>
      </c>
      <c r="C45" s="44"/>
      <c r="D45" s="44"/>
      <c r="E45" s="44"/>
      <c r="F45" s="25"/>
    </row>
    <row r="46" spans="1:12" x14ac:dyDescent="0.25">
      <c r="A46" s="10"/>
      <c r="B46" s="33" t="s">
        <v>49</v>
      </c>
      <c r="C46" s="33"/>
      <c r="D46" s="33"/>
      <c r="E46" s="33"/>
    </row>
    <row r="47" spans="1:12" x14ac:dyDescent="0.25">
      <c r="A47" s="10"/>
      <c r="B47" s="10"/>
      <c r="C47" s="20"/>
      <c r="D47" s="10"/>
      <c r="E47" s="10"/>
    </row>
  </sheetData>
  <mergeCells count="47">
    <mergeCell ref="A1:E1"/>
    <mergeCell ref="A2:E2"/>
    <mergeCell ref="A3:E3"/>
    <mergeCell ref="A4:E4"/>
    <mergeCell ref="C5:D5"/>
    <mergeCell ref="D17:F17"/>
    <mergeCell ref="A14:A15"/>
    <mergeCell ref="D16:F16"/>
    <mergeCell ref="C6:D6"/>
    <mergeCell ref="A13:E13"/>
    <mergeCell ref="B14:B15"/>
    <mergeCell ref="C9:D9"/>
    <mergeCell ref="C10:D10"/>
    <mergeCell ref="C11:D11"/>
    <mergeCell ref="C7:D7"/>
    <mergeCell ref="A8:D8"/>
    <mergeCell ref="C14:C15"/>
    <mergeCell ref="D14:F15"/>
    <mergeCell ref="D38:F38"/>
    <mergeCell ref="D18:F18"/>
    <mergeCell ref="D19:F19"/>
    <mergeCell ref="D20:F20"/>
    <mergeCell ref="D21:F21"/>
    <mergeCell ref="D22:F22"/>
    <mergeCell ref="D35:F35"/>
    <mergeCell ref="D25:F25"/>
    <mergeCell ref="D26:F26"/>
    <mergeCell ref="D27:F27"/>
    <mergeCell ref="D28:F28"/>
    <mergeCell ref="D34:F34"/>
    <mergeCell ref="D30:F30"/>
    <mergeCell ref="D23:F23"/>
    <mergeCell ref="D37:F37"/>
    <mergeCell ref="D31:F31"/>
    <mergeCell ref="D33:F33"/>
    <mergeCell ref="B46:E46"/>
    <mergeCell ref="E39:F39"/>
    <mergeCell ref="D40:F40"/>
    <mergeCell ref="D42:F42"/>
    <mergeCell ref="D43:F43"/>
    <mergeCell ref="D41:F41"/>
    <mergeCell ref="D44:F44"/>
    <mergeCell ref="B45:E45"/>
    <mergeCell ref="D36:F36"/>
    <mergeCell ref="D24:F24"/>
    <mergeCell ref="E29:F29"/>
    <mergeCell ref="D32:F32"/>
  </mergeCells>
  <phoneticPr fontId="0" type="noConversion"/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кутузова2 </vt:lpstr>
      <vt:lpstr>кутузова4в</vt:lpstr>
      <vt:lpstr>кутузова4г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2018-03-15T06:28:07Z</cp:lastPrinted>
  <dcterms:created xsi:type="dcterms:W3CDTF">2006-09-28T05:33:49Z</dcterms:created>
  <dcterms:modified xsi:type="dcterms:W3CDTF">2019-03-06T06:08:28Z</dcterms:modified>
</cp:coreProperties>
</file>