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65" windowWidth="14805" windowHeight="675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D83" i="1"/>
  <c r="D82"/>
  <c r="D81"/>
  <c r="D79"/>
  <c r="D78"/>
  <c r="D77"/>
  <c r="D57"/>
  <c r="D53"/>
  <c r="D49"/>
  <c r="D45"/>
  <c r="D41"/>
  <c r="D37"/>
  <c r="D33"/>
  <c r="D23"/>
  <c r="D22"/>
  <c r="D17"/>
  <c r="D13"/>
  <c r="D16"/>
  <c r="D12"/>
  <c r="D9"/>
  <c r="D80" l="1"/>
  <c r="D25" l="1"/>
  <c r="D28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<sst xmlns="http://schemas.openxmlformats.org/spreadsheetml/2006/main" count="172" uniqueCount="77">
  <si>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</si>
  <si>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</si>
  <si>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</si>
  <si>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</si>
  <si>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</si>
  <si>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</si>
  <si>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</si>
  <si>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</si>
  <si>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</si>
  <si>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</si>
  <si>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</si>
  <si>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</si>
  <si>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</si>
  <si>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</si>
  <si>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</si>
  <si>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</si>
  <si>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</si>
  <si>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</si>
  <si>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</si>
  <si>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</si>
  <si>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</si>
  <si>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</si>
  <si>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</si>
  <si>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</si>
  <si>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</si>
  <si>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</si>
  <si>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</si>
  <si>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</si>
  <si>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</si>
  <si>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</si>
  <si>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</si>
  <si>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</si>
  <si>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</si>
  <si>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</si>
  <si>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</si>
  <si>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</si>
  <si>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</si>
  <si>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</si>
  <si>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</si>
  <si>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</si>
  <si>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</si>
  <si>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</si>
  <si>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</si>
  <si>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</si>
  <si>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</si>
  <si>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</si>
  <si>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</si>
  <si>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</si>
  <si>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</si>
  <si>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</si>
  <si>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</si>
  <si>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</si>
  <si>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</si>
  <si>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</si>
  <si>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</si>
  <si>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</si>
  <si>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</si>
  <si>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</si>
  <si>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</si>
  <si>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</si>
  <si>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</si>
  <si>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</si>
  <si>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</si>
  <si>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</si>
  <si>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</si>
  <si>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</si>
  <si>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</si>
  <si>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</si>
  <si>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</si>
  <si>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</si>
  <si>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</si>
  <si>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</si>
  <si>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</si>
  <si>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</si>
  <si>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</si>
  <si>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</t>
  </si>
  <si>
    <t>многоквартирного дома за 2023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</si>
</sst>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85;&#1072;&#1095;+&#1086;&#1087;&#1083;/&#1089;&#1086;&#1076;.&#1078;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2;&#1081;&#1089;&#1082;&#1080;&#1081;%202023&#1075;%20&#1074;&#1089;&#1077;%20&#1076;&#1086;&#1082;&#1091;&#1084;&#1077;&#1085;&#1090;&#1099;/&#1044;&#1086;&#1075;&#1086;&#1074;&#1086;&#1088;&#1072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%20&#1086;&#1090;&#1095;&#1077;&#1090;&#1072;&#1084;%202023&#1075;%20&#1059;&#1050;%20&#1052;&#1072;&#1081;&#1089;&#1082;%20&#1080;%20&#1054;&#1082;&#1090;&#1103;&#1073;/&#1085;&#1072;&#1095;+&#1086;&#1087;&#1083;/&#1086;&#1076;&#1085;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40">
          <cell r="D40">
            <v>4533.59</v>
          </cell>
          <cell r="G40">
            <v>44745.59</v>
          </cell>
          <cell r="H40">
            <v>40288.080000000002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0">
        <row r="23">
          <cell r="F23">
            <v>3164.9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40">
          <cell r="D40">
            <v>855.65</v>
          </cell>
          <cell r="E40">
            <v>867.4</v>
          </cell>
          <cell r="G40">
            <v>9412.15</v>
          </cell>
          <cell r="H40">
            <v>8490.6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66" zoomScaleNormal="100" zoomScaleSheetLayoutView="100" workbookViewId="0">
      <selection activeCell="D92" sqref="D92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9" t="s">
        <v>51</v>
      </c>
      <c r="B1" s="40"/>
      <c r="C1" s="40"/>
      <c r="D1" s="40"/>
      <c r="E1" s="40"/>
    </row>
    <row r="2" spans="1:5" ht="15" customHeight="1">
      <c r="A2" s="39" t="s">
        <v>76</v>
      </c>
      <c r="B2" s="41"/>
      <c r="C2" s="41"/>
      <c r="D2" s="41"/>
      <c r="E2" s="41"/>
    </row>
    <row r="3" spans="1:5">
      <c r="B3" s="37" t="s">
        <v>75</v>
      </c>
      <c r="C3" s="38"/>
      <c r="D3" s="38"/>
      <c r="E3" s="3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8" t="s">
        <v>7</v>
      </c>
      <c r="B8" s="49"/>
      <c r="C8" s="49"/>
      <c r="D8" s="50"/>
    </row>
    <row r="9" spans="1:5" s="12" customFormat="1">
      <c r="A9" s="8">
        <v>4</v>
      </c>
      <c r="B9" s="6" t="s">
        <v>11</v>
      </c>
      <c r="C9" s="8" t="s">
        <v>10</v>
      </c>
      <c r="D9" s="22">
        <f>D10+D11</f>
        <v>6194.29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6194.29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f>'[1]Страница 1'!$G$40+'[1]Страница 1'!$D$40</f>
        <v>49279.179999999993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f>D12</f>
        <v>49279.179999999993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f>'[1]Страница 1'!$H$40/11*12</f>
        <v>43950.632727272729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f>D16</f>
        <v>43950.632727272729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f>D17</f>
        <v>43950.632727272729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f>D24+D25</f>
        <v>11522.837272727265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f>D11+D13-D17-D24</f>
        <v>11522.837272727265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43590.235700000005</v>
      </c>
    </row>
    <row r="29" spans="1:4" s="16" customFormat="1" ht="18" customHeight="1">
      <c r="A29" s="45" t="s">
        <v>56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f>7910.34*0.9</f>
        <v>7119.3060000000005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f>13207.81*0.9</f>
        <v>11887.029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f>14010.31*0.9</f>
        <v>12609.279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24">
        <f>5514.22*0.9</f>
        <v>4962.7980000000007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24">
        <f>2772.01*1.01</f>
        <v>2799.7301000000002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24">
        <f>2673.36*1.01</f>
        <v>2700.0936000000002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f>1440*1.05</f>
        <v>1512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2" t="s">
        <v>33</v>
      </c>
      <c r="B67" s="43"/>
      <c r="C67" s="43"/>
      <c r="D67" s="44"/>
    </row>
    <row r="68" spans="1:4" s="12" customFormat="1">
      <c r="A68" s="8">
        <v>31</v>
      </c>
      <c r="B68" s="6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9</v>
      </c>
      <c r="C70" s="8" t="s">
        <v>10</v>
      </c>
      <c r="D70" s="23">
        <v>0</v>
      </c>
    </row>
    <row r="71" spans="1:4" s="12" customFormat="1">
      <c r="A71" s="8">
        <v>34</v>
      </c>
      <c r="B71" s="6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9</v>
      </c>
      <c r="C73" s="8" t="s">
        <v>10</v>
      </c>
      <c r="D73" s="23">
        <v>0</v>
      </c>
    </row>
    <row r="74" spans="1:4" s="12" customFormat="1">
      <c r="A74" s="42" t="s">
        <v>34</v>
      </c>
      <c r="B74" s="43"/>
      <c r="C74" s="43"/>
      <c r="D74" s="44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36">
        <f>[2]Октябрьский!$F$23</f>
        <v>3164.9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f>'[3]Страница 1'!$G$40+'[3]Страница 1'!$D$40</f>
        <v>10267.799999999999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f>'[3]Страница 1'!$H$40+'[3]Страница 1'!$E$40</f>
        <v>9358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f>D78-D79</f>
        <v>909.79999999999927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f>3164.9*4.9</f>
        <v>15508.010000000002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f>D79</f>
        <v>9358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f>D81-D82</f>
        <v>6150.010000000002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2" t="s">
        <v>44</v>
      </c>
      <c r="B85" s="43"/>
      <c r="C85" s="43"/>
      <c r="D85" s="44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42" t="s">
        <v>45</v>
      </c>
      <c r="B90" s="43"/>
      <c r="C90" s="43"/>
      <c r="D90" s="44"/>
    </row>
    <row r="91" spans="1:4" s="12" customFormat="1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2024-03-29T13:38:05Z</dcterms:modified>
</cp:coreProperties>
</file>