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D83" i="1"/>
  <c r="D82"/>
  <c r="D81"/>
  <c r="D79"/>
  <c r="D78"/>
  <c r="D77"/>
  <c r="D57"/>
  <c r="D53"/>
  <c r="D49"/>
  <c r="D45"/>
  <c r="D41"/>
  <c r="D37"/>
  <c r="D33"/>
  <c r="D23"/>
  <c r="D22"/>
  <c r="D17"/>
  <c r="D16"/>
  <c r="D13"/>
  <c r="D12"/>
  <c r="D9"/>
  <c r="D25" l="1"/>
  <c r="D80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<sst xmlns="http://schemas.openxmlformats.org/spreadsheetml/2006/main" count="172" uniqueCount="78">
  <si>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</si>
  <si>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</si>
  <si>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</si>
  <si>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</si>
  <si>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</si>
  <si>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</si>
  <si>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</si>
  <si>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</si>
  <si>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</si>
  <si>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</si>
  <si>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</si>
  <si>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</si>
  <si>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</si>
  <si>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</si>
  <si>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</si>
  <si>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</si>
  <si>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</si>
  <si>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</si>
  <si>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</si>
  <si>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</si>
  <si>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</si>
  <si>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</si>
  <si>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</si>
  <si>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</si>
  <si>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</si>
  <si>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</si>
  <si>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</si>
  <si>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</si>
  <si>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</si>
  <si>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</si>
  <si>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</si>
  <si>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</si>
  <si>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</si>
  <si>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</si>
  <si>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</si>
  <si>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</si>
  <si>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</si>
  <si>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</si>
  <si>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</si>
  <si>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</si>
  <si>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</si>
  <si>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</si>
  <si>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</si>
  <si>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</si>
  <si>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</si>
  <si>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</si>
  <si>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</si>
  <si>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</si>
  <si>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</si>
  <si>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</si>
  <si>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</si>
  <si>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</si>
  <si>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</si>
  <si>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</si>
  <si>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</si>
  <si>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</si>
  <si>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</si>
  <si>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</si>
  <si>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</si>
  <si>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</si>
  <si>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</si>
  <si>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</si>
  <si>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</si>
  <si>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</si>
  <si>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</si>
  <si>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</si>
  <si>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</si>
  <si>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</si>
  <si>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</si>
  <si>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</si>
  <si>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</si>
  <si>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</si>
  <si>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</si>
  <si>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</si>
  <si>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</si>
  <si>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д.4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</si>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</sst>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59;&#1050;%20&#1084;&#1072;&#1081;&#1089;&#1082;%20&#1086;&#1090;&#1095;&#1077;&#1090;&#1099;/&#1059;&#1050;%20&#1084;&#1072;&#1081;&#1089;&#1082;%20&#1086;&#1090;&#1095;&#1077;&#1090;&#1099;/&#1042;&#1077;&#1076;&#1086;&#1084;&#1086;&#1089;&#1090;&#1100;_&#1088;&#1072;&#1089;&#1087;&#1088;&#1077;&#1076;&#1077;&#1083;&#1077;&#1085;&#1080;&#1103;_&#1054;&#1044;&#1053;_&#1054;&#1050;&#1058;&#1071;&#1041;&#1056;&#1068;&#1057;&#1050;&#1048;&#1049;_&#1079;&#1072;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mp_view/&#1086;&#1076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213">
          <cell r="Z213">
            <v>4335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5">
          <cell r="G5">
            <v>17589.55</v>
          </cell>
          <cell r="H5">
            <v>14320.97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19" zoomScaleNormal="100" zoomScaleSheetLayoutView="100" workbookViewId="0">
      <selection activeCell="D92" sqref="D9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51" t="s">
        <v>51</v>
      </c>
      <c r="B1" s="52"/>
      <c r="C1" s="52"/>
      <c r="D1" s="52"/>
      <c r="E1" s="52"/>
    </row>
    <row r="2" spans="1:5" ht="15" customHeight="1">
      <c r="A2" s="51" t="s">
        <v>77</v>
      </c>
      <c r="B2" s="53"/>
      <c r="C2" s="53"/>
      <c r="D2" s="53"/>
      <c r="E2" s="53"/>
    </row>
    <row r="3" spans="1:5">
      <c r="B3" s="49" t="s">
        <v>75</v>
      </c>
      <c r="C3" s="50"/>
      <c r="D3" s="50"/>
      <c r="E3" s="50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1" t="s">
        <v>7</v>
      </c>
      <c r="B8" s="42"/>
      <c r="C8" s="42"/>
      <c r="D8" s="43"/>
    </row>
    <row r="9" spans="1:5" s="12" customFormat="1">
      <c r="A9" s="8">
        <v>4</v>
      </c>
      <c r="B9" s="6" t="s">
        <v>11</v>
      </c>
      <c r="C9" s="8" t="s">
        <v>10</v>
      </c>
      <c r="D9" s="22">
        <f>D10+D11</f>
        <v>175889.49999999994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175889.49999999994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f>92779.5/12*10+92779.5/12*2*1.127</f>
        <v>94743.332750000001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f>D12</f>
        <v>94743.332750000001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f>D13*1.05</f>
        <v>99480.499387500007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f>D16</f>
        <v>99480.499387500007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D17</f>
        <v>99480.499387500007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D24+D25</f>
        <v>171152.33336249995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D11+D13-D17-D24</f>
        <v>171152.33336249995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89439.096999999994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f>21878.4*1.1</f>
        <v>24066.240000000005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f>14076.89*1.1</f>
        <v>15484.579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37">
        <f>25175.96*1.1</f>
        <v>27693.556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0">
        <f>11906.04*1.1</f>
        <v>13096.644000000002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0">
        <f>2222.02*1.1</f>
        <v>2444.2220000000002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0">
        <f>4968.96*1.1</f>
        <v>5465.8560000000007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f>1080*1.1</f>
        <v>1188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8" t="s">
        <v>33</v>
      </c>
      <c r="B67" s="39"/>
      <c r="C67" s="39"/>
      <c r="D67" s="40"/>
    </row>
    <row r="68" spans="1:4" s="12" customFormat="1">
      <c r="A68" s="8">
        <v>31</v>
      </c>
      <c r="B68" s="6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>
      <c r="A71" s="8">
        <v>34</v>
      </c>
      <c r="B71" s="6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>
      <c r="A74" s="38" t="s">
        <v>34</v>
      </c>
      <c r="B74" s="39"/>
      <c r="C74" s="39"/>
      <c r="D74" s="40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6">
        <f>[1]ОДПУ!$Z$213</f>
        <v>4335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f>'[2]Страница 1'!$G$5</f>
        <v>17589.55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f>'[2]Страница 1'!$H$5</f>
        <v>14320.97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3268.58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f>4335*4.9</f>
        <v>21241.5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f>D79</f>
        <v>14320.97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f>D81-D82</f>
        <v>6920.5300000000007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8" t="s">
        <v>44</v>
      </c>
      <c r="B85" s="39"/>
      <c r="C85" s="39"/>
      <c r="D85" s="40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8" t="s">
        <v>45</v>
      </c>
      <c r="B90" s="39"/>
      <c r="C90" s="39"/>
      <c r="D90" s="40"/>
    </row>
    <row r="91" spans="1:4" s="12" customFormat="1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2024-03-28T13:06:49Z</dcterms:modified>
</cp:coreProperties>
</file>