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D82" i="1"/>
  <c r="D81"/>
  <c r="D79"/>
  <c r="D78"/>
  <c r="D77"/>
  <c r="D57"/>
  <c r="D53"/>
  <c r="D49"/>
  <c r="D45"/>
  <c r="D41"/>
  <c r="D37"/>
  <c r="D33"/>
  <c r="D23"/>
  <c r="D22"/>
  <c r="D17"/>
  <c r="D16"/>
  <c r="D13"/>
  <c r="D12"/>
  <c r="D9"/>
  <c r="D80" l="1"/>
  <c r="D25" l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<sst xmlns="http://schemas.openxmlformats.org/spreadsheetml/2006/main" count="172" uniqueCount="78">
  <si>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</si>
  <si>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</si>
  <si>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</si>
  <si>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</si>
  <si>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</si>
  <si>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</si>
  <si>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</si>
  <si>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</si>
  <si>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</si>
  <si>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</si>
  <si>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</si>
  <si>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</si>
  <si>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</si>
  <si>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</si>
  <si>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</si>
  <si>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</si>
  <si>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</si>
  <si>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</si>
  <si>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</si>
  <si>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</si>
  <si>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</si>
  <si>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</si>
  <si>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</si>
  <si>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</si>
  <si>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</si>
  <si>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</si>
  <si>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</si>
  <si>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</si>
  <si>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</si>
  <si>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</si>
  <si>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</si>
  <si>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</si>
  <si>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</si>
  <si>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</si>
  <si>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</si>
  <si>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</si>
  <si>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</si>
  <si>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</si>
  <si>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</si>
  <si>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</si>
  <si>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</si>
  <si>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</si>
  <si>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</si>
  <si>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</si>
  <si>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</si>
  <si>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</si>
  <si>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</si>
  <si>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</si>
  <si>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</si>
  <si>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</si>
  <si>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</si>
  <si>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</si>
  <si>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</si>
  <si>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</si>
  <si>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</si>
  <si>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</si>
  <si>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</si>
  <si>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</si>
  <si>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</si>
  <si>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</si>
  <si>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</si>
  <si>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</si>
  <si>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</si>
  <si>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</si>
  <si>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</si>
  <si>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</si>
  <si>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</si>
  <si>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</si>
  <si>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</si>
  <si>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</si>
  <si>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</si>
  <si>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</si>
  <si>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</si>
  <si>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</si>
  <si>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</si>
  <si>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</t>
  </si>
  <si>
    <t>Итого задолженность потребителей с учетом перепат</t>
  </si>
  <si>
    <t>многоквартирного дома за 2023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</si>
</sst>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2;&#1081;&#1089;&#1082;&#1080;&#1081;%202023&#1075;%20&#1074;&#1089;&#1077;%20&#1076;&#1086;&#1082;&#1091;&#1084;&#1077;&#1085;&#1090;&#1099;/&#1044;&#1086;&#1075;&#1086;&#1074;&#1086;&#1088;&#1072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59;&#1050;%20&#1084;&#1072;&#1081;&#1089;&#1082;%20&#1086;&#1090;&#1095;&#1077;&#1090;&#1099;/&#1059;&#1050;%20&#1084;&#1072;&#1081;&#1089;&#1082;%20&#1086;&#1090;&#1095;&#1077;&#1090;&#1099;/&#1042;&#1077;&#1076;&#1086;&#1084;&#1086;&#1089;&#1090;&#1100;_&#1088;&#1072;&#1089;&#1087;&#1088;&#1077;&#1076;&#1077;&#1083;&#1077;&#1085;&#1080;&#1103;_&#1054;&#1044;&#1053;_&#1054;&#1050;&#1058;&#1071;&#1041;&#1056;&#1068;&#1057;&#1050;&#1048;&#1049;_&#1079;&#1072;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mp_view/&#1086;&#1076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ский"/>
      <sheetName val="Майский"/>
      <sheetName val="Лист3"/>
    </sheetNames>
    <sheetDataSet>
      <sheetData sheetId="0">
        <row r="45">
          <cell r="F45">
            <v>6954.01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ДПУ"/>
      <sheetName val="Норматив"/>
      <sheetName val="Лист3"/>
    </sheetNames>
    <sheetDataSet>
      <sheetData sheetId="0">
        <row r="141">
          <cell r="Z141">
            <v>4206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46">
          <cell r="G46">
            <v>25581.05</v>
          </cell>
          <cell r="H46">
            <v>29229.47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56" zoomScaleNormal="100" zoomScaleSheetLayoutView="100" workbookViewId="0">
      <selection activeCell="D92" sqref="D9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51" t="s">
        <v>51</v>
      </c>
      <c r="B1" s="52"/>
      <c r="C1" s="52"/>
      <c r="D1" s="52"/>
      <c r="E1" s="52"/>
    </row>
    <row r="2" spans="1:5" ht="15" customHeight="1">
      <c r="A2" s="51" t="s">
        <v>77</v>
      </c>
      <c r="B2" s="53"/>
      <c r="C2" s="53"/>
      <c r="D2" s="53"/>
      <c r="E2" s="53"/>
    </row>
    <row r="3" spans="1:5">
      <c r="B3" s="49" t="s">
        <v>75</v>
      </c>
      <c r="C3" s="50"/>
      <c r="D3" s="50"/>
      <c r="E3" s="50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1" t="s">
        <v>7</v>
      </c>
      <c r="B8" s="42"/>
      <c r="C8" s="42"/>
      <c r="D8" s="43"/>
    </row>
    <row r="9" spans="1:5" s="12" customFormat="1">
      <c r="A9" s="8">
        <v>4</v>
      </c>
      <c r="B9" s="6" t="s">
        <v>11</v>
      </c>
      <c r="C9" s="8" t="s">
        <v>10</v>
      </c>
      <c r="D9" s="22">
        <f>D10+D11</f>
        <v>65840.609999999986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65840.609999999986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f>216713.06/12*10+216713.06/12*2*1.127</f>
        <v>221300.15310333332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f>D12</f>
        <v>221300.15310333332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f>221300.15*1.01</f>
        <v>223513.15150000001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f>D16</f>
        <v>223513.15150000001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D17</f>
        <v>223513.15150000001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D24+D25</f>
        <v>63627.611603333295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D11+D13-D17-D24</f>
        <v>63627.611603333295</v>
      </c>
    </row>
    <row r="26" spans="1:4" s="12" customFormat="1" ht="15" customHeight="1">
      <c r="A26" s="44" t="s">
        <v>26</v>
      </c>
      <c r="B26" s="45"/>
      <c r="C26" s="45"/>
      <c r="D26" s="46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223673.78300000002</v>
      </c>
    </row>
    <row r="29" spans="1:4" s="16" customFormat="1" ht="18" customHeight="1">
      <c r="A29" s="54" t="s">
        <v>56</v>
      </c>
      <c r="B29" s="55"/>
      <c r="C29" s="55"/>
      <c r="D29" s="56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f>53917.09*1.05</f>
        <v>56612.944499999998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f>41965.02*1.05</f>
        <v>44063.271000000001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f>55556.13*1.05</f>
        <v>58333.936499999996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0">
        <f>37357.19*1.1</f>
        <v>41092.909000000007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6">
        <f>[1]Октябрьский!$F$45</f>
        <v>6954.01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30">
        <f>10975.44*1.05</f>
        <v>11524.212000000001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f>4850*1.05</f>
        <v>5092.5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38" t="s">
        <v>28</v>
      </c>
      <c r="B62" s="47"/>
      <c r="C62" s="47"/>
      <c r="D62" s="48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8" t="s">
        <v>33</v>
      </c>
      <c r="B67" s="39"/>
      <c r="C67" s="39"/>
      <c r="D67" s="40"/>
    </row>
    <row r="68" spans="1:4" s="12" customFormat="1">
      <c r="A68" s="8">
        <v>31</v>
      </c>
      <c r="B68" s="3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23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3">
        <v>0</v>
      </c>
    </row>
    <row r="74" spans="1:4" s="12" customFormat="1">
      <c r="A74" s="38" t="s">
        <v>34</v>
      </c>
      <c r="B74" s="39"/>
      <c r="C74" s="39"/>
      <c r="D74" s="40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7">
        <f>[2]ОДПУ!$Z$141</f>
        <v>4206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f>'[3]Страница 1'!$G$46</f>
        <v>25581.05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f>'[3]Страница 1'!$H$46</f>
        <v>29229.47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-3648.4200000000019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f>4206*4.9</f>
        <v>20609.400000000001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f>D79</f>
        <v>29229.47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8" t="s">
        <v>44</v>
      </c>
      <c r="B85" s="39"/>
      <c r="C85" s="39"/>
      <c r="D85" s="40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8" t="s">
        <v>45</v>
      </c>
      <c r="B90" s="39"/>
      <c r="C90" s="39"/>
      <c r="D90" s="40"/>
    </row>
    <row r="91" spans="1:4" s="12" customFormat="1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2024-03-28T13:33:22Z</dcterms:modified>
</cp:coreProperties>
</file>